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54AF91F-1559-4686-A873-867A288CB05E}" xr6:coauthVersionLast="47" xr6:coauthVersionMax="47" xr10:uidLastSave="{00000000-0000-0000-0000-000000000000}"/>
  <bookViews>
    <workbookView xWindow="-108" yWindow="-108" windowWidth="23256" windowHeight="12456" xr2:uid="{56F88943-7CEF-4B10-A72B-9197A61489E6}"/>
  </bookViews>
  <sheets>
    <sheet name="Om filen" sheetId="1" r:id="rId1"/>
    <sheet name="Timesedd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2" l="1"/>
  <c r="H3" i="2"/>
  <c r="H4" i="2"/>
  <c r="H5" i="2"/>
  <c r="H6" i="2"/>
  <c r="G2" i="2"/>
  <c r="G3" i="2"/>
  <c r="G4" i="2"/>
  <c r="G5" i="2"/>
  <c r="G6" i="2"/>
  <c r="F3" i="2"/>
  <c r="F4" i="2"/>
  <c r="F5" i="2"/>
  <c r="F6" i="2"/>
  <c r="E2" i="2"/>
  <c r="F2" i="2" s="1"/>
  <c r="F7" i="2" s="1"/>
  <c r="E3" i="2"/>
  <c r="E4" i="2"/>
  <c r="E5" i="2"/>
  <c r="E6" i="2"/>
  <c r="E18" i="2"/>
  <c r="E17" i="2"/>
  <c r="F10" i="2"/>
  <c r="E7" i="2" l="1"/>
  <c r="E8" i="2"/>
  <c r="E22" i="2"/>
  <c r="E13" i="2"/>
  <c r="E21" i="2"/>
  <c r="E20" i="2"/>
  <c r="E11" i="2"/>
  <c r="F11" i="2" s="1"/>
  <c r="E15" i="2" l="1"/>
  <c r="E14" i="2"/>
  <c r="F13" i="2"/>
</calcChain>
</file>

<file path=xl/sharedStrings.xml><?xml version="1.0" encoding="utf-8"?>
<sst xmlns="http://schemas.openxmlformats.org/spreadsheetml/2006/main" count="28" uniqueCount="28">
  <si>
    <t>Timeregistrering over midnat</t>
  </si>
  <si>
    <t>Hører til guiden 'Timeregistrering: arbejde over midnat, decimaltimer og timer over 24' på Excelformel.dk.</t>
  </si>
  <si>
    <t>Skriv start, slut og pause som klokkeslæt (fx 22:00). Arbejdstid beregnes med REST, så vagter over midnat regnes rigtigt.</t>
  </si>
  <si>
    <t>Summen har formatet [t]:mm, så den kan vise mere end 24 timer. Kolonne F viser timer som decimaltal.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</si>
  <si>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</si>
  <si>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</si>
  <si>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</si>
  <si>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</si>
  <si>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Dato</t>
  </si>
  <si>
    <t>Start</t>
  </si>
  <si>
    <t>Slut</t>
  </si>
  <si>
    <t>Pause</t>
  </si>
  <si>
    <t>Arbejdstid</t>
  </si>
  <si>
    <t>Decimaltimer</t>
  </si>
  <si>
    <t>Slut minus start</t>
  </si>
  <si>
    <t>Alternativ formel</t>
  </si>
  <si>
    <t>I alt</t>
  </si>
  <si>
    <t>I alt med tt:mm</t>
  </si>
  <si>
    <t>Norm for ugen</t>
  </si>
  <si>
    <t>Saldo (timer)</t>
  </si>
  <si>
    <t>Uge med færre timer</t>
  </si>
  <si>
    <t>Saldo som tekst</t>
  </si>
  <si>
    <t>TEKST direkte på negativ tid</t>
  </si>
  <si>
    <t>Decimaltimer tilbage til tid</t>
  </si>
  <si>
    <t>Pause skrevet som minutter</t>
  </si>
  <si>
    <t>TEKST med [t]:mm</t>
  </si>
  <si>
    <t>TEKST med [h]:mm</t>
  </si>
  <si>
    <t>Tid formateret som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</si>
</sst>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d/mm/yyyy"/>
    <numFmt numFmtId="165" formatCode="[h]:mm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20" fontId="0" fillId="0" borderId="0" xfId="0" applyNumberForma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CFE8-4B2F-42B8-9EA8-618836988418}">
  <dimension ref="A1:A10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2AD4-D980-4F76-8CA8-954361A56901}">
  <dimension ref="A1:H22"/>
  <sheetViews>
    <sheetView workbookViewId="0"/>
  </sheetViews>
  <sheetFormatPr defaultRowHeight="14.4" x14ac:dyDescent="0.3"/>
  <cols>
    <col min="1" max="1" width="23.88671875" bestFit="1" customWidth="1"/>
    <col min="2" max="3" width="5.5546875" bestFit="1" customWidth="1"/>
    <col min="4" max="4" width="6" bestFit="1" customWidth="1"/>
    <col min="5" max="5" width="9.77734375" customWidth="1"/>
    <col min="6" max="6" width="12.5546875" bestFit="1" customWidth="1"/>
    <col min="7" max="7" width="14.109375" customWidth="1"/>
    <col min="8" max="8" width="15" bestFit="1" customWidth="1"/>
  </cols>
  <sheetData>
    <row r="1" spans="1: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3">
      <c r="A2" s="3">
        <v>46272</v>
      </c>
      <c r="B2" s="4">
        <v>0.3125</v>
      </c>
      <c r="C2" s="4">
        <v>0.66666666666666663</v>
      </c>
      <c r="D2" s="4">
        <v>2.0833333333333332E-2</v>
      </c>
      <c r="E2" s="4">
        <f t="shared" ref="E2:E6" si="0">MOD(C2-B2,1)-D2</f>
        <v>0.33333333333333331</v>
      </c>
      <c r="F2">
        <f t="shared" ref="F2:F6" si="1">E2*24</f>
        <v>8</v>
      </c>
      <c r="G2" s="4">
        <f t="shared" ref="G2:G6" si="2">C2-B2</f>
        <v>0.35416666666666663</v>
      </c>
      <c r="H2" s="4">
        <f t="shared" ref="H2:H6" si="3">C2-B2+(C2&lt;B2)-D2</f>
        <v>0.33333333333333331</v>
      </c>
    </row>
    <row r="3" spans="1:8" x14ac:dyDescent="0.3">
      <c r="A3" s="3">
        <v>46273</v>
      </c>
      <c r="B3" s="4">
        <v>0.91666666666666663</v>
      </c>
      <c r="C3" s="4">
        <v>0.25</v>
      </c>
      <c r="D3" s="4">
        <v>2.0833333333333332E-2</v>
      </c>
      <c r="E3" s="4">
        <f t="shared" si="0"/>
        <v>0.31250000000000006</v>
      </c>
      <c r="F3">
        <f t="shared" si="1"/>
        <v>7.5000000000000018</v>
      </c>
      <c r="G3" s="4">
        <f t="shared" si="2"/>
        <v>-0.66666666666666663</v>
      </c>
      <c r="H3" s="4">
        <f t="shared" si="3"/>
        <v>0.31250000000000006</v>
      </c>
    </row>
    <row r="4" spans="1:8" x14ac:dyDescent="0.3">
      <c r="A4" s="3">
        <v>46274</v>
      </c>
      <c r="B4" s="4">
        <v>0.58333333333333337</v>
      </c>
      <c r="C4" s="4">
        <v>0.92708333333333337</v>
      </c>
      <c r="D4" s="4">
        <v>3.125E-2</v>
      </c>
      <c r="E4" s="4">
        <f t="shared" si="0"/>
        <v>0.3125</v>
      </c>
      <c r="F4">
        <f t="shared" si="1"/>
        <v>7.5</v>
      </c>
      <c r="G4" s="4">
        <f t="shared" si="2"/>
        <v>0.34375</v>
      </c>
      <c r="H4" s="4">
        <f t="shared" si="3"/>
        <v>0.3125</v>
      </c>
    </row>
    <row r="5" spans="1:8" x14ac:dyDescent="0.3">
      <c r="A5" s="3">
        <v>46275</v>
      </c>
      <c r="B5" s="4">
        <v>0.95833333333333337</v>
      </c>
      <c r="C5" s="4">
        <v>0.29166666666666669</v>
      </c>
      <c r="D5" s="4">
        <v>0</v>
      </c>
      <c r="E5" s="4">
        <f t="shared" si="0"/>
        <v>0.33333333333333326</v>
      </c>
      <c r="F5">
        <f t="shared" si="1"/>
        <v>7.9999999999999982</v>
      </c>
      <c r="G5" s="4">
        <f t="shared" si="2"/>
        <v>-0.66666666666666674</v>
      </c>
      <c r="H5" s="4">
        <f t="shared" si="3"/>
        <v>0.33333333333333326</v>
      </c>
    </row>
    <row r="6" spans="1:8" x14ac:dyDescent="0.3">
      <c r="A6" s="3">
        <v>46276</v>
      </c>
      <c r="B6" s="4">
        <v>0.75</v>
      </c>
      <c r="C6" s="4">
        <v>0.10416666666666667</v>
      </c>
      <c r="D6" s="4">
        <v>2.0833333333333332E-2</v>
      </c>
      <c r="E6" s="4">
        <f t="shared" si="0"/>
        <v>0.33333333333333331</v>
      </c>
      <c r="F6">
        <f t="shared" si="1"/>
        <v>8</v>
      </c>
      <c r="G6" s="4">
        <f t="shared" si="2"/>
        <v>-0.64583333333333337</v>
      </c>
      <c r="H6" s="4">
        <f t="shared" si="3"/>
        <v>0.33333333333333331</v>
      </c>
    </row>
    <row r="7" spans="1:8" x14ac:dyDescent="0.3">
      <c r="A7" s="1" t="s">
        <v>16</v>
      </c>
      <c r="B7" s="1"/>
      <c r="C7" s="1"/>
      <c r="D7" s="1"/>
      <c r="E7" s="6">
        <f>SUM(E2:E6)</f>
        <v>1.6249999999999998</v>
      </c>
      <c r="F7" s="1">
        <f>SUM(F2:F6)</f>
        <v>39</v>
      </c>
    </row>
    <row r="8" spans="1:8" x14ac:dyDescent="0.3">
      <c r="A8" t="s">
        <v>17</v>
      </c>
      <c r="E8" s="4">
        <f>SUM(E2:E6)</f>
        <v>1.6249999999999998</v>
      </c>
    </row>
    <row r="10" spans="1:8" x14ac:dyDescent="0.3">
      <c r="A10" t="s">
        <v>18</v>
      </c>
      <c r="E10" s="5">
        <v>1.5416666666666667</v>
      </c>
      <c r="F10">
        <f>E10*24</f>
        <v>37</v>
      </c>
    </row>
    <row r="11" spans="1:8" x14ac:dyDescent="0.3">
      <c r="A11" t="s">
        <v>19</v>
      </c>
      <c r="E11" s="5">
        <f>E7-E10</f>
        <v>8.3333333333333037E-2</v>
      </c>
      <c r="F11">
        <f>E11*24</f>
        <v>1.9999999999999929</v>
      </c>
    </row>
    <row r="13" spans="1:8" x14ac:dyDescent="0.3">
      <c r="A13" t="s">
        <v>20</v>
      </c>
      <c r="E13" s="5">
        <f>E7-7/24-E10</f>
        <v>-0.2083333333333337</v>
      </c>
      <c r="F13">
        <f>E13*24</f>
        <v>-5.0000000000000089</v>
      </c>
    </row>
    <row r="14" spans="1:8" x14ac:dyDescent="0.3">
      <c r="A14" t="s">
        <v>21</v>
      </c>
      <c r="E14" t="str">
        <f>IF(E13&lt;0,"-","")&amp;TEXT(ABS(E13),"[t]:mm")</f>
        <v>-5:00</v>
      </c>
    </row>
    <row r="15" spans="1:8" x14ac:dyDescent="0.3">
      <c r="A15" t="s">
        <v>22</v>
      </c>
      <c r="E15" t="e">
        <f>TEXT(E13,"[t]:mm")</f>
        <v>#VALUE!</v>
      </c>
    </row>
    <row r="17" spans="1:5" x14ac:dyDescent="0.3">
      <c r="A17" t="s">
        <v>23</v>
      </c>
      <c r="D17">
        <v>7.5</v>
      </c>
      <c r="E17" s="5">
        <f>D17/24</f>
        <v>0.3125</v>
      </c>
    </row>
    <row r="18" spans="1:5" x14ac:dyDescent="0.3">
      <c r="A18" t="s">
        <v>24</v>
      </c>
      <c r="D18">
        <v>30</v>
      </c>
      <c r="E18" s="4">
        <f>MOD(C3-B3,1)-D18/1440</f>
        <v>0.31250000000000006</v>
      </c>
    </row>
    <row r="20" spans="1:5" x14ac:dyDescent="0.3">
      <c r="A20" t="s">
        <v>25</v>
      </c>
      <c r="E20" t="str">
        <f>TEXT(E7,"[t]:mm")</f>
        <v>39:00</v>
      </c>
    </row>
    <row r="21" spans="1:5" x14ac:dyDescent="0.3">
      <c r="A21" t="s">
        <v>26</v>
      </c>
      <c r="E21" t="e">
        <f>TEXT(E7,"[h]:mm")</f>
        <v>#VALUE!</v>
      </c>
    </row>
    <row r="22" spans="1:5" x14ac:dyDescent="0.3">
      <c r="A22" t="s">
        <v>27</v>
      </c>
      <c r="E22" s="5">
        <f>E7</f>
        <v>1.6249999999999998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Om filen</vt:lpstr>
      <vt:lpstr>Timeseddel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Timeregistrering over midnat</dc:title>
  <dc:creator/>
  <cp:lastModifiedBy/>
  <dcterms:created xsi:type="dcterms:W3CDTF">2026-09-17T13:19:44Z</dcterms:created>
  <dcterms:modified xsi:type="dcterms:W3CDTF">2026-09-17T13:19:47Z</dcterms:modified>
</cp:coreProperties>
</file>