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DB24E0B5-23ED-4A75-AC9F-2287905E77CA}" xr6:coauthVersionLast="47" xr6:coauthVersionMax="47" xr10:uidLastSave="{00000000-0000-0000-0000-000000000000}"/>
  <bookViews>
    <workbookView xWindow="-108" yWindow="-108" windowWidth="23256" windowHeight="12456" xr2:uid="{2AEC42C6-9AC2-4841-A48F-B0F4308582C0}"/>
  </bookViews>
  <sheets>
    <sheet name="Om filen" sheetId="1" r:id="rId1"/>
    <sheet name="Timelis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" i="2" l="1"/>
  <c r="F3" i="2"/>
  <c r="F4" i="2"/>
  <c r="F5" i="2"/>
  <c r="I2" i="2" s="1"/>
  <c r="F6" i="2"/>
  <c r="F7" i="2"/>
  <c r="I13" i="2"/>
  <c r="I15" i="2"/>
  <c r="I14" i="2"/>
  <c r="I12" i="2"/>
  <c r="I10" i="2"/>
  <c r="I9" i="2"/>
  <c r="I8" i="2"/>
  <c r="I7" i="2"/>
  <c r="I6" i="2"/>
  <c r="I5" i="2"/>
  <c r="I4" i="2"/>
  <c r="I3" i="2"/>
</calcChain>
</file>

<file path=xl/sharedStrings.xml><?xml version="1.0" encoding="utf-8"?>
<sst xmlns="http://schemas.openxmlformats.org/spreadsheetml/2006/main" count="39" uniqueCount="33">
  <si>
    <t>Excel-tabeller og strukturerede referencer på dansk</t>
  </si>
  <si>
    <t>Hører til guiden 'Excel-tabeller: strukturerede referencer på dansk' på Excelformel.dk.</t>
  </si>
  <si>
    <t>Tabellen 'Timeliste' har den beregnede kolonne Beløb (=[@Timer]*[@Timeløn]).</t>
  </si>
  <si>
    <t>Kolonne H og I viser formler uden for tabellen, der bruger strukturerede referencer. Tilføj en række under tabellen og se resultaterne opdatere.</t>
  </si>
  <si>
    <t>Der er en tom kolonne mellem tabellen og formlerne, så tabellen ikke udvider sig ind over dem.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</si>
  <si>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</si>
  <si>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</si>
  <si>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</si>
  <si>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</si>
  <si>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Dato</t>
  </si>
  <si>
    <t>Medarbejder</t>
  </si>
  <si>
    <t>Opgave</t>
  </si>
  <si>
    <t>Timer</t>
  </si>
  <si>
    <t>Timeløn</t>
  </si>
  <si>
    <t>Beløb</t>
  </si>
  <si>
    <t>Anna</t>
  </si>
  <si>
    <t>Montering</t>
  </si>
  <si>
    <t>Bo</t>
  </si>
  <si>
    <t>Service</t>
  </si>
  <si>
    <t>Cecilie</t>
  </si>
  <si>
    <t>Kørsel</t>
  </si>
  <si>
    <t>Beregning uden for tabellen</t>
  </si>
  <si>
    <t>Resultat</t>
  </si>
  <si>
    <t>Samlet beløb</t>
  </si>
  <si>
    <t>Timer for Anna</t>
  </si>
  <si>
    <t>Bo's første timetal</t>
  </si>
  <si>
    <t>Datarækker</t>
  </si>
  <si>
    <t>Rækker med overskrift</t>
  </si>
  <si>
    <t>Kun data</t>
  </si>
  <si>
    <t>Overskriften i Beløb</t>
  </si>
  <si>
    <t>Kolonner fra Timer til Beløb</t>
  </si>
  <si>
    <t>Timer for Montering</t>
  </si>
  <si>
    <t>Engelsk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</si>
</sst>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3">
    <dxf>
      <numFmt numFmtId="4" formatCode="#,##0.00"/>
    </dxf>
    <dxf>
      <numFmt numFmtId="4" formatCode="#,##0.0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C28EF3-63A9-4ED4-84F3-9C2A1E281133}" name="Timeliste" displayName="Timeliste" ref="A1:F7" totalsRowShown="0">
  <autoFilter ref="A1:F7" xr:uid="{FCC28EF3-63A9-4ED4-84F3-9C2A1E281133}"/>
  <tableColumns count="6">
    <tableColumn id="1" xr3:uid="{379BA2F9-30E2-4D3C-8988-A341E5B5D905}" name="Dato" dataDxfId="2"/>
    <tableColumn id="2" xr3:uid="{E692D40E-8912-473D-A51D-D0936DC07FC7}" name="Medarbejder"/>
    <tableColumn id="3" xr3:uid="{27C3DB93-3CD3-48DF-973F-3B01D56CBAED}" name="Opgave"/>
    <tableColumn id="4" xr3:uid="{7D9571F4-7C77-4AA8-B362-8444084CAA69}" name="Timer"/>
    <tableColumn id="5" xr3:uid="{C855C793-2560-4836-9B0F-5603F519B169}" name="Timeløn" dataDxfId="1"/>
    <tableColumn id="6" xr3:uid="{164480A2-BA7C-4E48-8BDE-DB2349ABEC55}" name="Beløb" dataDxfId="0">
      <calculatedColumnFormula>Timeliste[[#This Row],[Timer]]*Timeliste[[#This Row],[Timeløn]]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9E7D-E071-4161-99A1-CFAD67523AD6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1A527-9E94-4475-8DDB-F818ACDDD006}">
  <dimension ref="A1:I15"/>
  <sheetViews>
    <sheetView workbookViewId="0"/>
  </sheetViews>
  <sheetFormatPr defaultRowHeight="14.4" x14ac:dyDescent="0.3"/>
  <cols>
    <col min="1" max="1" width="10.33203125" bestFit="1" customWidth="1"/>
    <col min="2" max="2" width="13.88671875" bestFit="1" customWidth="1"/>
    <col min="3" max="3" width="9.44140625" bestFit="1" customWidth="1"/>
    <col min="4" max="4" width="8" bestFit="1" customWidth="1"/>
    <col min="5" max="5" width="9.88671875" bestFit="1" customWidth="1"/>
    <col min="6" max="6" width="8.109375" bestFit="1" customWidth="1"/>
    <col min="8" max="8" width="23.6640625" bestFit="1" customWidth="1"/>
    <col min="9" max="9" width="8.21875" bestFit="1" customWidth="1"/>
  </cols>
  <sheetData>
    <row r="1" spans="1:9" x14ac:dyDescent="0.3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H1" s="1" t="s">
        <v>21</v>
      </c>
      <c r="I1" s="1" t="s">
        <v>22</v>
      </c>
    </row>
    <row r="2" spans="1:9" x14ac:dyDescent="0.3">
      <c r="A2" s="3">
        <v>46272</v>
      </c>
      <c r="B2" t="s">
        <v>15</v>
      </c>
      <c r="C2" t="s">
        <v>16</v>
      </c>
      <c r="D2">
        <v>7.5</v>
      </c>
      <c r="E2" s="4">
        <v>185</v>
      </c>
      <c r="F2" s="4">
        <f>Timeliste[[#This Row],[Timer]]*Timeliste[[#This Row],[Timeløn]]</f>
        <v>1387.5</v>
      </c>
      <c r="H2" t="s">
        <v>23</v>
      </c>
      <c r="I2" s="4">
        <f>SUM(Timeliste[Beløb])</f>
        <v>6531.25</v>
      </c>
    </row>
    <row r="3" spans="1:9" x14ac:dyDescent="0.3">
      <c r="A3" s="3">
        <v>46272</v>
      </c>
      <c r="B3" t="s">
        <v>17</v>
      </c>
      <c r="C3" t="s">
        <v>18</v>
      </c>
      <c r="D3">
        <v>4</v>
      </c>
      <c r="E3" s="4">
        <v>172.5</v>
      </c>
      <c r="F3" s="4">
        <f>Timeliste[[#This Row],[Timer]]*Timeliste[[#This Row],[Timeløn]]</f>
        <v>690</v>
      </c>
      <c r="H3" t="s">
        <v>24</v>
      </c>
      <c r="I3">
        <f>SUMIF(Timeliste[Medarbejder],"Anna",Timeliste[Timer])</f>
        <v>15.5</v>
      </c>
    </row>
    <row r="4" spans="1:9" x14ac:dyDescent="0.3">
      <c r="A4" s="3">
        <v>46273</v>
      </c>
      <c r="B4" t="s">
        <v>15</v>
      </c>
      <c r="C4" t="s">
        <v>18</v>
      </c>
      <c r="D4">
        <v>6</v>
      </c>
      <c r="E4" s="4">
        <v>185</v>
      </c>
      <c r="F4" s="4">
        <f>Timeliste[[#This Row],[Timer]]*Timeliste[[#This Row],[Timeløn]]</f>
        <v>1110</v>
      </c>
      <c r="H4" t="s">
        <v>25</v>
      </c>
      <c r="I4">
        <f>_xlfn.XLOOKUP("Bo",Timeliste[Medarbejder],Timeliste[Timer])</f>
        <v>4</v>
      </c>
    </row>
    <row r="5" spans="1:9" x14ac:dyDescent="0.3">
      <c r="A5" s="3">
        <v>46273</v>
      </c>
      <c r="B5" t="s">
        <v>19</v>
      </c>
      <c r="C5" t="s">
        <v>16</v>
      </c>
      <c r="D5">
        <v>8</v>
      </c>
      <c r="E5" s="4">
        <v>210</v>
      </c>
      <c r="F5" s="4">
        <f>Timeliste[[#This Row],[Timer]]*Timeliste[[#This Row],[Timeløn]]</f>
        <v>1680</v>
      </c>
      <c r="H5" t="s">
        <v>26</v>
      </c>
      <c r="I5">
        <f>ROWS(Timeliste[])</f>
        <v>6</v>
      </c>
    </row>
    <row r="6" spans="1:9" x14ac:dyDescent="0.3">
      <c r="A6" s="3">
        <v>46274</v>
      </c>
      <c r="B6" t="s">
        <v>17</v>
      </c>
      <c r="C6" t="s">
        <v>16</v>
      </c>
      <c r="D6">
        <v>7.5</v>
      </c>
      <c r="E6" s="4">
        <v>172.5</v>
      </c>
      <c r="F6" s="4">
        <f>Timeliste[[#This Row],[Timer]]*Timeliste[[#This Row],[Timeløn]]</f>
        <v>1293.75</v>
      </c>
      <c r="H6" t="s">
        <v>27</v>
      </c>
      <c r="I6">
        <f>ROWS(Timeliste[#All])</f>
        <v>7</v>
      </c>
    </row>
    <row r="7" spans="1:9" x14ac:dyDescent="0.3">
      <c r="A7" s="3">
        <v>46274</v>
      </c>
      <c r="B7" t="s">
        <v>15</v>
      </c>
      <c r="C7" t="s">
        <v>20</v>
      </c>
      <c r="D7">
        <v>2</v>
      </c>
      <c r="E7" s="4">
        <v>185</v>
      </c>
      <c r="F7" s="4">
        <f>Timeliste[[#This Row],[Timer]]*Timeliste[[#This Row],[Timeløn]]</f>
        <v>370</v>
      </c>
      <c r="H7" t="s">
        <v>28</v>
      </c>
      <c r="I7">
        <f>ROWS(Timeliste[#Data])</f>
        <v>6</v>
      </c>
    </row>
    <row r="8" spans="1:9" x14ac:dyDescent="0.3">
      <c r="H8" t="s">
        <v>29</v>
      </c>
      <c r="I8" t="str">
        <f>Timeliste[[#Headers],[Beløb]]</f>
        <v>Beløb</v>
      </c>
    </row>
    <row r="9" spans="1:9" x14ac:dyDescent="0.3">
      <c r="H9" t="s">
        <v>30</v>
      </c>
      <c r="I9">
        <f>COLUMNS(Timeliste[[Timer]:[Beløb]])</f>
        <v>3</v>
      </c>
    </row>
    <row r="10" spans="1:9" x14ac:dyDescent="0.3">
      <c r="H10" t="s">
        <v>31</v>
      </c>
      <c r="I10">
        <f>SUMIFS(Timeliste[Timer],Timeliste[Opgave],"Montering")</f>
        <v>23</v>
      </c>
    </row>
    <row r="12" spans="1:9" x14ac:dyDescent="0.3">
      <c r="H12" t="s">
        <v>32</v>
      </c>
      <c r="I12">
        <f>ROWS(Timeliste[#All])</f>
        <v>7</v>
      </c>
    </row>
    <row r="13" spans="1:9" x14ac:dyDescent="0.3">
      <c r="I13" t="str">
        <f>Timeliste[[#Headers],[Beløb]]</f>
        <v>Beløb</v>
      </c>
    </row>
    <row r="14" spans="1:9" x14ac:dyDescent="0.3">
      <c r="I14">
        <f>SUM(Timeliste[[#Data],[Timer]])</f>
        <v>35</v>
      </c>
    </row>
    <row r="15" spans="1:9" x14ac:dyDescent="0.3">
      <c r="I15" t="e">
        <f>Timeliste[[#This Row],[Timer]]</f>
        <v>#VALUE!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Om filen</vt:lpstr>
      <vt:lpstr>Timeliste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Excel-tabeller og strukturerede referencer på dansk</dc:title>
  <dc:creator/>
  <cp:lastModifiedBy/>
  <dcterms:created xsi:type="dcterms:W3CDTF">2026-09-17T13:18:49Z</dcterms:created>
  <dcterms:modified xsi:type="dcterms:W3CDTF">2026-09-17T13:18:51Z</dcterms:modified>
</cp:coreProperties>
</file>