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954FCE2A-194B-4503-903A-B6F4B7024959}" xr6:coauthVersionLast="47" xr6:coauthVersionMax="47" xr10:uidLastSave="{00000000-0000-0000-0000-000000000000}"/>
  <bookViews>
    <workbookView xWindow="-108" yWindow="-108" windowWidth="23256" windowHeight="12456" xr2:uid="{7682E5CB-53D7-4ECD-A62E-8A44DB75EEB2}"/>
  </bookViews>
  <sheets>
    <sheet name="Om filen" sheetId="1" r:id="rId1"/>
    <sheet name="1 Matchtype" sheetId="2" r:id="rId2"/>
    <sheet name="2 Område flytter sig" sheetId="3" r:id="rId3"/>
    <sheet name="3 Første kolonne" sheetId="4" r:id="rId4"/>
    <sheet name="4 Tal og tekst" sheetId="5" r:id="rId5"/>
    <sheet name="5 Mellemrum" sheetId="6" r:id="rId6"/>
    <sheet name="6 Hårdt mellemrum" sheetId="7" r:id="rId7"/>
    <sheet name="7 Dato med klokkeslæt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2" i="8" l="1"/>
  <c r="D2" i="8"/>
  <c r="H2" i="8" s="1"/>
  <c r="K2" i="7"/>
  <c r="J2" i="7" a="1"/>
  <c r="J2" i="7" s="1"/>
  <c r="I2" i="7" a="1"/>
  <c r="I2" i="7" s="1"/>
  <c r="H2" i="7"/>
  <c r="G2" i="7"/>
  <c r="F2" i="7"/>
  <c r="E2" i="7"/>
  <c r="J3" i="6"/>
  <c r="F3" i="6"/>
  <c r="E3" i="6"/>
  <c r="L2" i="6"/>
  <c r="K2" i="6" a="1"/>
  <c r="K2" i="6" s="1"/>
  <c r="J2" i="6" a="1"/>
  <c r="J2" i="6" s="1"/>
  <c r="I2" i="6"/>
  <c r="H2" i="6"/>
  <c r="G2" i="6"/>
  <c r="F2" i="6"/>
  <c r="E2" i="6"/>
  <c r="K11" i="5"/>
  <c r="J11" i="5"/>
  <c r="I11" i="5"/>
  <c r="G11" i="5"/>
  <c r="E11" i="5"/>
  <c r="L2" i="5"/>
  <c r="K2" i="5"/>
  <c r="J2" i="5"/>
  <c r="I2" i="5"/>
  <c r="H2" i="5"/>
  <c r="G2" i="5"/>
  <c r="F2" i="5"/>
  <c r="E2" i="5"/>
  <c r="F4" i="4"/>
  <c r="F3" i="4"/>
  <c r="H2" i="4"/>
  <c r="G2" i="4"/>
  <c r="F2" i="4"/>
  <c r="F2" i="3"/>
  <c r="F3" i="3"/>
  <c r="F4" i="3"/>
  <c r="F5" i="3"/>
  <c r="F6" i="3"/>
  <c r="F7" i="3"/>
  <c r="E2" i="3"/>
  <c r="E3" i="3"/>
  <c r="E4" i="3"/>
  <c r="E5" i="3"/>
  <c r="E6" i="3"/>
  <c r="E7" i="3"/>
  <c r="H7" i="3"/>
  <c r="F2" i="2"/>
  <c r="F3" i="2"/>
  <c r="F4" i="2"/>
  <c r="F5" i="2"/>
  <c r="F6" i="2"/>
  <c r="F7" i="2"/>
  <c r="E2" i="2"/>
  <c r="E3" i="2"/>
  <c r="E4" i="2"/>
  <c r="E5" i="2"/>
  <c r="E6" i="2"/>
  <c r="E7" i="2"/>
  <c r="H2" i="2"/>
  <c r="F2" i="8" l="1"/>
  <c r="G2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<sst xmlns="http://schemas.openxmlformats.org/spreadsheetml/2006/main" count="104" uniqueCount="76">
  <si>
    <t>LOPSLAG giver #I/T: hver årsag genskabt med en test</t>
  </si>
  <si>
    <t>Hører til guiden 'LOPSLAG giver #I/T selvom værdien findes' på Excelformel.dk.</t>
  </si>
  <si>
    <t>Hvert ark genskaber én årsag: den formel, der giver #I/T, en testformel, der afslører årsagen, og en rettet formel.</t>
  </si>
  <si>
    <t>Ark 1-3 er fejl i formlen. Ark 4-7 er fejl i data, som ikke kan ses på skærmen.</t>
  </si>
  <si>
    <t>#I/T er den danske udgave af #N/A.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</si>
  <si>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</si>
  <si>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</si>
  <si>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</si>
  <si>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</si>
  <si>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Varenr</t>
  </si>
  <si>
    <t>Pris</t>
  </si>
  <si>
    <t>Søg</t>
  </si>
  <si>
    <t>Uden 4. argument</t>
  </si>
  <si>
    <t>Med FALSK</t>
  </si>
  <si>
    <t>Test: D2=A3</t>
  </si>
  <si>
    <t>Uden $</t>
  </si>
  <si>
    <t>Med $</t>
  </si>
  <si>
    <t>Test: D7=A2</t>
  </si>
  <si>
    <t>Varenavn</t>
  </si>
  <si>
    <t>Område fra A</t>
  </si>
  <si>
    <t>Område fra B</t>
  </si>
  <si>
    <t>Test</t>
  </si>
  <si>
    <t>Kuglepen, blå</t>
  </si>
  <si>
    <t>Hæftemaskine</t>
  </si>
  <si>
    <t>Kopipapir A4</t>
  </si>
  <si>
    <t>Notesblok A5</t>
  </si>
  <si>
    <t>Tavlemarker</t>
  </si>
  <si>
    <t>Brevordner</t>
  </si>
  <si>
    <t>Varenr (tekst)</t>
  </si>
  <si>
    <t>Søg (tal)</t>
  </si>
  <si>
    <t>LOPSLAG</t>
  </si>
  <si>
    <t>XOPSLAG</t>
  </si>
  <si>
    <t>ER.TAL(D2)</t>
  </si>
  <si>
    <t>ER.TAL(A4)</t>
  </si>
  <si>
    <t>Test: D2=A4</t>
  </si>
  <si>
    <t>Rettet: D2&amp;""</t>
  </si>
  <si>
    <t>Rettet: TEKST</t>
  </si>
  <si>
    <t>TÆL.HVIS</t>
  </si>
  <si>
    <t>1001</t>
  </si>
  <si>
    <t>1002</t>
  </si>
  <si>
    <t>1004</t>
  </si>
  <si>
    <t>1007</t>
  </si>
  <si>
    <t>1010</t>
  </si>
  <si>
    <t>1012</t>
  </si>
  <si>
    <t>Varenr (tal)</t>
  </si>
  <si>
    <t>Søg (tekst)</t>
  </si>
  <si>
    <t>ER.TAL(D11)</t>
  </si>
  <si>
    <t>Test: D11=A13</t>
  </si>
  <si>
    <t>Rettet: --D11</t>
  </si>
  <si>
    <t>Rettet: VÆRDI</t>
  </si>
  <si>
    <t>Varekode</t>
  </si>
  <si>
    <t>LÆNGDE(søg)</t>
  </si>
  <si>
    <t>LÆNGDE(A3)</t>
  </si>
  <si>
    <t>EKSAKT</t>
  </si>
  <si>
    <t>Lig med</t>
  </si>
  <si>
    <t>Rettet</t>
  </si>
  <si>
    <t>Microsofts eksempel</t>
  </si>
  <si>
    <t>ER.TAL(K2)</t>
  </si>
  <si>
    <t>KAF-01</t>
  </si>
  <si>
    <t xml:space="preserve">KAF-02 </t>
  </si>
  <si>
    <t>TE-01</t>
  </si>
  <si>
    <t>TE-02</t>
  </si>
  <si>
    <t>KOP-01</t>
  </si>
  <si>
    <t>FIL-01</t>
  </si>
  <si>
    <t>KAF-02</t>
  </si>
  <si>
    <t xml:space="preserve">TE-02 </t>
  </si>
  <si>
    <t>LÆNGDE efter FJERN.OVERFLØDIGE.BLANKE</t>
  </si>
  <si>
    <t>KODE sidste tegn</t>
  </si>
  <si>
    <t>Kun FJERN.OVERFLØDIGE.BLANKE</t>
  </si>
  <si>
    <t>Rettet med UDSKIFT</t>
  </si>
  <si>
    <t>KODE almindeligt mellemrum</t>
  </si>
  <si>
    <t>KAF-02 </t>
  </si>
  <si>
    <t>Dato</t>
  </si>
  <si>
    <t>Kasse</t>
  </si>
  <si>
    <t>Hele værdien</t>
  </si>
  <si>
    <t>Rettet: HELTAL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</si>
</sst>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B74BC-4075-4FC9-AA62-7D90969F182E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5483-9FB6-44E3-BC21-476E717AB537}">
  <dimension ref="A1:H7"/>
  <sheetViews>
    <sheetView workbookViewId="0"/>
  </sheetViews>
  <sheetFormatPr defaultRowHeight="14.4" x14ac:dyDescent="0.3"/>
  <cols>
    <col min="1" max="1" width="6.44140625" bestFit="1" customWidth="1"/>
    <col min="2" max="2" width="5.5546875" bestFit="1" customWidth="1"/>
    <col min="4" max="4" width="5" bestFit="1" customWidth="1"/>
    <col min="5" max="5" width="15.5546875" bestFit="1" customWidth="1"/>
    <col min="6" max="6" width="10.109375" bestFit="1" customWidth="1"/>
    <col min="8" max="8" width="10.6640625" bestFit="1" customWidth="1"/>
  </cols>
  <sheetData>
    <row r="1" spans="1:8" x14ac:dyDescent="0.3">
      <c r="A1" s="1" t="s">
        <v>9</v>
      </c>
      <c r="B1" s="1" t="s">
        <v>10</v>
      </c>
      <c r="C1" s="1"/>
      <c r="D1" s="1" t="s">
        <v>11</v>
      </c>
      <c r="E1" s="1" t="s">
        <v>12</v>
      </c>
      <c r="F1" s="1" t="s">
        <v>13</v>
      </c>
      <c r="G1" s="1"/>
      <c r="H1" s="1" t="s">
        <v>14</v>
      </c>
    </row>
    <row r="2" spans="1:8" x14ac:dyDescent="0.3">
      <c r="A2">
        <v>1004</v>
      </c>
      <c r="B2" s="3">
        <v>42.95</v>
      </c>
      <c r="D2">
        <v>1001</v>
      </c>
      <c r="E2" t="e">
        <f t="shared" ref="E2:E7" si="0">VLOOKUP(D2,$A$2:$B$7,2)</f>
        <v>#N/A</v>
      </c>
      <c r="F2">
        <f t="shared" ref="F2:F7" si="1">VLOOKUP(D2,$A$2:$B$7,2,FALSE)</f>
        <v>8.5</v>
      </c>
      <c r="H2" t="b">
        <f>D2=A3</f>
        <v>1</v>
      </c>
    </row>
    <row r="3" spans="1:8" x14ac:dyDescent="0.3">
      <c r="A3">
        <v>1001</v>
      </c>
      <c r="B3" s="3">
        <v>8.5</v>
      </c>
      <c r="D3">
        <v>1002</v>
      </c>
      <c r="E3" t="e">
        <f t="shared" si="0"/>
        <v>#N/A</v>
      </c>
      <c r="F3">
        <f t="shared" si="1"/>
        <v>89</v>
      </c>
    </row>
    <row r="4" spans="1:8" x14ac:dyDescent="0.3">
      <c r="A4">
        <v>1010</v>
      </c>
      <c r="B4" s="3">
        <v>17.95</v>
      </c>
      <c r="D4">
        <v>1004</v>
      </c>
      <c r="E4">
        <f t="shared" si="0"/>
        <v>42.95</v>
      </c>
      <c r="F4">
        <f t="shared" si="1"/>
        <v>42.95</v>
      </c>
    </row>
    <row r="5" spans="1:8" x14ac:dyDescent="0.3">
      <c r="A5">
        <v>1002</v>
      </c>
      <c r="B5" s="3">
        <v>89</v>
      </c>
      <c r="D5">
        <v>1007</v>
      </c>
      <c r="E5">
        <f t="shared" si="0"/>
        <v>8.5</v>
      </c>
      <c r="F5">
        <f t="shared" si="1"/>
        <v>24.5</v>
      </c>
    </row>
    <row r="6" spans="1:8" x14ac:dyDescent="0.3">
      <c r="A6">
        <v>1012</v>
      </c>
      <c r="B6" s="3">
        <v>32</v>
      </c>
      <c r="D6">
        <v>1010</v>
      </c>
      <c r="E6">
        <f t="shared" si="0"/>
        <v>17.95</v>
      </c>
      <c r="F6">
        <f t="shared" si="1"/>
        <v>17.95</v>
      </c>
    </row>
    <row r="7" spans="1:8" x14ac:dyDescent="0.3">
      <c r="A7">
        <v>1007</v>
      </c>
      <c r="B7" s="3">
        <v>24.5</v>
      </c>
      <c r="D7">
        <v>1012</v>
      </c>
      <c r="E7">
        <f t="shared" si="0"/>
        <v>32</v>
      </c>
      <c r="F7">
        <f t="shared" si="1"/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A836-4615-4E65-8CAA-290354DB13CB}">
  <dimension ref="A1:H7"/>
  <sheetViews>
    <sheetView workbookViewId="0"/>
  </sheetViews>
  <sheetFormatPr defaultRowHeight="14.4" x14ac:dyDescent="0.3"/>
  <cols>
    <col min="1" max="1" width="6.44140625" bestFit="1" customWidth="1"/>
    <col min="2" max="2" width="5.5546875" bestFit="1" customWidth="1"/>
    <col min="4" max="4" width="5" bestFit="1" customWidth="1"/>
    <col min="5" max="5" width="6.6640625" bestFit="1" customWidth="1"/>
    <col min="6" max="6" width="6" bestFit="1" customWidth="1"/>
    <col min="8" max="8" width="10.6640625" bestFit="1" customWidth="1"/>
  </cols>
  <sheetData>
    <row r="1" spans="1:8" x14ac:dyDescent="0.3">
      <c r="A1" s="1" t="s">
        <v>9</v>
      </c>
      <c r="B1" s="1" t="s">
        <v>10</v>
      </c>
      <c r="C1" s="1"/>
      <c r="D1" s="1" t="s">
        <v>11</v>
      </c>
      <c r="E1" s="1" t="s">
        <v>15</v>
      </c>
      <c r="F1" s="1" t="s">
        <v>16</v>
      </c>
      <c r="G1" s="1"/>
      <c r="H1" s="1" t="s">
        <v>17</v>
      </c>
    </row>
    <row r="2" spans="1:8" x14ac:dyDescent="0.3">
      <c r="A2">
        <v>1001</v>
      </c>
      <c r="B2" s="3">
        <v>8.5</v>
      </c>
      <c r="D2">
        <v>1012</v>
      </c>
      <c r="E2">
        <f t="shared" ref="E2:E7" si="0">VLOOKUP(D2,A2:B7,2,FALSE)</f>
        <v>32</v>
      </c>
      <c r="F2">
        <f t="shared" ref="F2:F7" si="1">VLOOKUP(D2,$A$2:$B$7,2,FALSE)</f>
        <v>32</v>
      </c>
    </row>
    <row r="3" spans="1:8" x14ac:dyDescent="0.3">
      <c r="A3">
        <v>1002</v>
      </c>
      <c r="B3" s="3">
        <v>89</v>
      </c>
      <c r="D3">
        <v>1010</v>
      </c>
      <c r="E3">
        <f t="shared" si="0"/>
        <v>17.95</v>
      </c>
      <c r="F3">
        <f t="shared" si="1"/>
        <v>17.95</v>
      </c>
    </row>
    <row r="4" spans="1:8" x14ac:dyDescent="0.3">
      <c r="A4">
        <v>1004</v>
      </c>
      <c r="B4" s="3">
        <v>42.95</v>
      </c>
      <c r="D4">
        <v>1007</v>
      </c>
      <c r="E4">
        <f t="shared" si="0"/>
        <v>24.5</v>
      </c>
      <c r="F4">
        <f t="shared" si="1"/>
        <v>24.5</v>
      </c>
    </row>
    <row r="5" spans="1:8" x14ac:dyDescent="0.3">
      <c r="A5">
        <v>1007</v>
      </c>
      <c r="B5" s="3">
        <v>24.5</v>
      </c>
      <c r="D5">
        <v>1004</v>
      </c>
      <c r="E5" t="e">
        <f t="shared" si="0"/>
        <v>#N/A</v>
      </c>
      <c r="F5">
        <f t="shared" si="1"/>
        <v>42.95</v>
      </c>
    </row>
    <row r="6" spans="1:8" x14ac:dyDescent="0.3">
      <c r="A6">
        <v>1010</v>
      </c>
      <c r="B6" s="3">
        <v>17.95</v>
      </c>
      <c r="D6">
        <v>1002</v>
      </c>
      <c r="E6" t="e">
        <f t="shared" si="0"/>
        <v>#N/A</v>
      </c>
      <c r="F6">
        <f t="shared" si="1"/>
        <v>89</v>
      </c>
    </row>
    <row r="7" spans="1:8" x14ac:dyDescent="0.3">
      <c r="A7">
        <v>1012</v>
      </c>
      <c r="B7" s="3">
        <v>32</v>
      </c>
      <c r="D7">
        <v>1001</v>
      </c>
      <c r="E7" t="e">
        <f t="shared" si="0"/>
        <v>#N/A</v>
      </c>
      <c r="F7">
        <f t="shared" si="1"/>
        <v>8.5</v>
      </c>
      <c r="H7" t="b">
        <f>D7=A2</f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7ECA-9BFE-48B3-8B05-DA5CEED8A251}">
  <dimension ref="A1:H7"/>
  <sheetViews>
    <sheetView workbookViewId="0"/>
  </sheetViews>
  <sheetFormatPr defaultRowHeight="14.4" x14ac:dyDescent="0.3"/>
  <cols>
    <col min="1" max="1" width="6.44140625" bestFit="1" customWidth="1"/>
    <col min="2" max="2" width="12.77734375" bestFit="1" customWidth="1"/>
    <col min="3" max="3" width="5.5546875" bestFit="1" customWidth="1"/>
    <col min="5" max="5" width="12.77734375" bestFit="1" customWidth="1"/>
    <col min="6" max="6" width="12.44140625" bestFit="1" customWidth="1"/>
    <col min="7" max="7" width="11.77734375" bestFit="1" customWidth="1"/>
    <col min="8" max="8" width="5.6640625" bestFit="1" customWidth="1"/>
  </cols>
  <sheetData>
    <row r="1" spans="1:8" x14ac:dyDescent="0.3">
      <c r="A1" s="1" t="s">
        <v>9</v>
      </c>
      <c r="B1" s="1" t="s">
        <v>18</v>
      </c>
      <c r="C1" s="1" t="s">
        <v>10</v>
      </c>
      <c r="D1" s="1"/>
      <c r="E1" s="1" t="s">
        <v>11</v>
      </c>
      <c r="F1" s="1" t="s">
        <v>19</v>
      </c>
      <c r="G1" s="1" t="s">
        <v>20</v>
      </c>
      <c r="H1" s="1" t="s">
        <v>21</v>
      </c>
    </row>
    <row r="2" spans="1:8" x14ac:dyDescent="0.3">
      <c r="A2">
        <v>1001</v>
      </c>
      <c r="B2" t="s">
        <v>22</v>
      </c>
      <c r="C2" s="3">
        <v>8.5</v>
      </c>
      <c r="E2" t="s">
        <v>23</v>
      </c>
      <c r="F2" t="e">
        <f>VLOOKUP(E2,$A$2:$C$7,3,FALSE)</f>
        <v>#N/A</v>
      </c>
      <c r="G2">
        <f>VLOOKUP(E2,$B$2:$C$7,2,FALSE)</f>
        <v>89</v>
      </c>
      <c r="H2" t="b">
        <f>E2=B3</f>
        <v>1</v>
      </c>
    </row>
    <row r="3" spans="1:8" x14ac:dyDescent="0.3">
      <c r="A3">
        <v>1002</v>
      </c>
      <c r="B3" t="s">
        <v>23</v>
      </c>
      <c r="C3" s="3">
        <v>89</v>
      </c>
      <c r="E3">
        <v>1004</v>
      </c>
      <c r="F3" t="e">
        <f>VLOOKUP(E3,$A$2:$C$7,4,FALSE)</f>
        <v>#REF!</v>
      </c>
    </row>
    <row r="4" spans="1:8" x14ac:dyDescent="0.3">
      <c r="A4">
        <v>1004</v>
      </c>
      <c r="B4" t="s">
        <v>24</v>
      </c>
      <c r="C4" s="3">
        <v>42.95</v>
      </c>
      <c r="E4">
        <v>1005</v>
      </c>
      <c r="F4" t="e">
        <f>VLOOKUP(E4,$A$2:$C$7,4,FALSE)</f>
        <v>#N/A</v>
      </c>
    </row>
    <row r="5" spans="1:8" x14ac:dyDescent="0.3">
      <c r="A5">
        <v>1007</v>
      </c>
      <c r="B5" t="s">
        <v>25</v>
      </c>
      <c r="C5" s="3">
        <v>24.5</v>
      </c>
    </row>
    <row r="6" spans="1:8" x14ac:dyDescent="0.3">
      <c r="A6">
        <v>1010</v>
      </c>
      <c r="B6" t="s">
        <v>26</v>
      </c>
      <c r="C6" s="3">
        <v>17.95</v>
      </c>
    </row>
    <row r="7" spans="1:8" x14ac:dyDescent="0.3">
      <c r="A7">
        <v>1012</v>
      </c>
      <c r="B7" t="s">
        <v>27</v>
      </c>
      <c r="C7" s="3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4BBBB-8042-4F44-A0BB-6E6A53D61B69}">
  <dimension ref="A1:L16"/>
  <sheetViews>
    <sheetView workbookViewId="0"/>
  </sheetViews>
  <sheetFormatPr defaultRowHeight="14.4" x14ac:dyDescent="0.3"/>
  <cols>
    <col min="1" max="1" width="12.33203125" bestFit="1" customWidth="1"/>
    <col min="2" max="2" width="5.5546875" bestFit="1" customWidth="1"/>
    <col min="4" max="4" width="9.88671875" bestFit="1" customWidth="1"/>
    <col min="5" max="5" width="8.77734375" bestFit="1" customWidth="1"/>
    <col min="6" max="6" width="9" bestFit="1" customWidth="1"/>
    <col min="7" max="7" width="11.109375" bestFit="1" customWidth="1"/>
    <col min="8" max="8" width="10" bestFit="1" customWidth="1"/>
    <col min="9" max="9" width="12.6640625" bestFit="1" customWidth="1"/>
    <col min="10" max="10" width="12" bestFit="1" customWidth="1"/>
    <col min="11" max="11" width="12.6640625" bestFit="1" customWidth="1"/>
    <col min="12" max="12" width="9.109375" bestFit="1" customWidth="1"/>
  </cols>
  <sheetData>
    <row r="1" spans="1:12" x14ac:dyDescent="0.3">
      <c r="A1" s="1" t="s">
        <v>28</v>
      </c>
      <c r="B1" s="1" t="s">
        <v>10</v>
      </c>
      <c r="C1" s="1"/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</row>
    <row r="2" spans="1:12" x14ac:dyDescent="0.3">
      <c r="A2" s="4" t="s">
        <v>38</v>
      </c>
      <c r="B2" s="3">
        <v>8.5</v>
      </c>
      <c r="D2">
        <v>1004</v>
      </c>
      <c r="E2" t="e">
        <f>VLOOKUP(D2,$A$2:$B$7,2,FALSE)</f>
        <v>#N/A</v>
      </c>
      <c r="F2" t="e">
        <f>_xlfn.XLOOKUP(D2,$A$2:$A$7,$B$2:$B$7)</f>
        <v>#N/A</v>
      </c>
      <c r="G2" t="b">
        <f>ISNUMBER(D2)</f>
        <v>1</v>
      </c>
      <c r="H2" t="b">
        <f>ISNUMBER(A4)</f>
        <v>0</v>
      </c>
      <c r="I2" t="b">
        <f>D2=A4</f>
        <v>0</v>
      </c>
      <c r="J2">
        <f>VLOOKUP(D2&amp;"",$A$2:$B$7,2,FALSE)</f>
        <v>42.95</v>
      </c>
      <c r="K2">
        <f>VLOOKUP(TEXT(D2,"0"),$A$2:$B$7,2,FALSE)</f>
        <v>42.95</v>
      </c>
      <c r="L2">
        <f>COUNTIF($A$2:$A$7,D2)</f>
        <v>1</v>
      </c>
    </row>
    <row r="3" spans="1:12" x14ac:dyDescent="0.3">
      <c r="A3" s="4" t="s">
        <v>39</v>
      </c>
      <c r="B3" s="3">
        <v>89</v>
      </c>
    </row>
    <row r="4" spans="1:12" x14ac:dyDescent="0.3">
      <c r="A4" s="4" t="s">
        <v>40</v>
      </c>
      <c r="B4" s="3">
        <v>42.95</v>
      </c>
    </row>
    <row r="5" spans="1:12" x14ac:dyDescent="0.3">
      <c r="A5" s="4" t="s">
        <v>41</v>
      </c>
      <c r="B5" s="3">
        <v>24.5</v>
      </c>
    </row>
    <row r="6" spans="1:12" x14ac:dyDescent="0.3">
      <c r="A6" s="4" t="s">
        <v>42</v>
      </c>
      <c r="B6" s="3">
        <v>17.95</v>
      </c>
    </row>
    <row r="7" spans="1:12" x14ac:dyDescent="0.3">
      <c r="A7" s="4" t="s">
        <v>43</v>
      </c>
      <c r="B7" s="3">
        <v>32</v>
      </c>
    </row>
    <row r="8" spans="1:12" x14ac:dyDescent="0.3">
      <c r="B8" s="3"/>
    </row>
    <row r="9" spans="1:12" x14ac:dyDescent="0.3">
      <c r="B9" s="3"/>
    </row>
    <row r="10" spans="1:12" x14ac:dyDescent="0.3">
      <c r="A10" s="1" t="s">
        <v>44</v>
      </c>
      <c r="B10" s="5" t="s">
        <v>10</v>
      </c>
      <c r="C10" s="1"/>
      <c r="D10" s="1" t="s">
        <v>45</v>
      </c>
      <c r="E10" s="1" t="s">
        <v>30</v>
      </c>
      <c r="F10" s="1"/>
      <c r="G10" s="1" t="s">
        <v>46</v>
      </c>
      <c r="H10" s="1"/>
      <c r="I10" s="1" t="s">
        <v>47</v>
      </c>
      <c r="J10" s="1" t="s">
        <v>48</v>
      </c>
      <c r="K10" s="1" t="s">
        <v>49</v>
      </c>
    </row>
    <row r="11" spans="1:12" x14ac:dyDescent="0.3">
      <c r="A11">
        <v>1001</v>
      </c>
      <c r="B11" s="3">
        <v>8.5</v>
      </c>
      <c r="D11" s="4" t="s">
        <v>40</v>
      </c>
      <c r="E11" t="e">
        <f>VLOOKUP(D11,$A$11:$B$16,2,FALSE)</f>
        <v>#N/A</v>
      </c>
      <c r="G11" t="b">
        <f>ISNUMBER(D11)</f>
        <v>0</v>
      </c>
      <c r="I11" t="b">
        <f>D11=A13</f>
        <v>0</v>
      </c>
      <c r="J11">
        <f>VLOOKUP(--D11,$A$11:$B$16,2,FALSE)</f>
        <v>42.95</v>
      </c>
      <c r="K11">
        <f>VLOOKUP(VALUE(D11),$A$11:$B$16,2,FALSE)</f>
        <v>42.95</v>
      </c>
    </row>
    <row r="12" spans="1:12" x14ac:dyDescent="0.3">
      <c r="A12">
        <v>1002</v>
      </c>
      <c r="B12" s="3">
        <v>89</v>
      </c>
    </row>
    <row r="13" spans="1:12" x14ac:dyDescent="0.3">
      <c r="A13">
        <v>1004</v>
      </c>
      <c r="B13" s="3">
        <v>42.95</v>
      </c>
    </row>
    <row r="14" spans="1:12" x14ac:dyDescent="0.3">
      <c r="A14">
        <v>1007</v>
      </c>
      <c r="B14" s="3">
        <v>24.5</v>
      </c>
    </row>
    <row r="15" spans="1:12" x14ac:dyDescent="0.3">
      <c r="A15">
        <v>1010</v>
      </c>
      <c r="B15" s="3">
        <v>17.95</v>
      </c>
    </row>
    <row r="16" spans="1:12" x14ac:dyDescent="0.3">
      <c r="A16">
        <v>1012</v>
      </c>
      <c r="B16" s="3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B6D7-8935-4F5F-8602-771579E045C3}">
  <dimension ref="A1:L7"/>
  <sheetViews>
    <sheetView workbookViewId="0"/>
  </sheetViews>
  <sheetFormatPr defaultRowHeight="14.4" x14ac:dyDescent="0.3"/>
  <cols>
    <col min="2" max="2" width="5.5546875" bestFit="1" customWidth="1"/>
    <col min="4" max="4" width="6.77734375" bestFit="1" customWidth="1"/>
    <col min="5" max="5" width="8.77734375" bestFit="1" customWidth="1"/>
    <col min="6" max="6" width="12.5546875" bestFit="1" customWidth="1"/>
    <col min="7" max="7" width="11.88671875" bestFit="1" customWidth="1"/>
    <col min="8" max="8" width="7.33203125" bestFit="1" customWidth="1"/>
    <col min="9" max="9" width="7.44140625" bestFit="1" customWidth="1"/>
    <col min="10" max="10" width="6.109375" bestFit="1" customWidth="1"/>
    <col min="11" max="11" width="18.44140625" bestFit="1" customWidth="1"/>
    <col min="12" max="12" width="10" bestFit="1" customWidth="1"/>
  </cols>
  <sheetData>
    <row r="1" spans="1:12" x14ac:dyDescent="0.3">
      <c r="A1" s="1" t="s">
        <v>50</v>
      </c>
      <c r="B1" s="1" t="s">
        <v>10</v>
      </c>
      <c r="C1" s="1"/>
      <c r="D1" s="1" t="s">
        <v>11</v>
      </c>
      <c r="E1" s="1" t="s">
        <v>30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 spans="1:12" x14ac:dyDescent="0.3">
      <c r="A2" t="s">
        <v>58</v>
      </c>
      <c r="B2" s="3">
        <v>89.95</v>
      </c>
      <c r="D2" t="s">
        <v>64</v>
      </c>
      <c r="E2" t="e">
        <f>VLOOKUP(D2,$A$2:$B$7,2,FALSE)</f>
        <v>#N/A</v>
      </c>
      <c r="F2">
        <f>LEN(D2)</f>
        <v>6</v>
      </c>
      <c r="G2">
        <f>LEN(A3)</f>
        <v>7</v>
      </c>
      <c r="H2" t="b">
        <f>EXACT(D2,A3)</f>
        <v>0</v>
      </c>
      <c r="I2" t="b">
        <f>D2=A3</f>
        <v>0</v>
      </c>
      <c r="J2" cm="1">
        <f t="array" ref="J2">_xlfn.XLOOKUP(D2,TRIM($A$2:$A$7),$B$2:$B$7)</f>
        <v>94.5</v>
      </c>
      <c r="K2" t="str" cm="1">
        <f t="array" ref="K2">VLOOKUP(D2,TRIM($A$2:$B$7),2,FALSE)</f>
        <v>94,5</v>
      </c>
      <c r="L2" t="b">
        <f>ISNUMBER(K2)</f>
        <v>0</v>
      </c>
    </row>
    <row r="3" spans="1:12" x14ac:dyDescent="0.3">
      <c r="A3" t="s">
        <v>59</v>
      </c>
      <c r="B3" s="3">
        <v>94.5</v>
      </c>
      <c r="D3" t="s">
        <v>65</v>
      </c>
      <c r="E3" t="e">
        <f>VLOOKUP(D3,$A$2:$B$7,2,FALSE)</f>
        <v>#N/A</v>
      </c>
      <c r="F3">
        <f>LEN(D3)</f>
        <v>6</v>
      </c>
      <c r="J3">
        <f>VLOOKUP(TRIM(D3),$A$2:$B$7,2,FALSE)</f>
        <v>42</v>
      </c>
    </row>
    <row r="4" spans="1:12" x14ac:dyDescent="0.3">
      <c r="A4" t="s">
        <v>60</v>
      </c>
      <c r="B4" s="3">
        <v>39</v>
      </c>
    </row>
    <row r="5" spans="1:12" x14ac:dyDescent="0.3">
      <c r="A5" t="s">
        <v>61</v>
      </c>
      <c r="B5" s="3">
        <v>42</v>
      </c>
    </row>
    <row r="6" spans="1:12" x14ac:dyDescent="0.3">
      <c r="A6" t="s">
        <v>62</v>
      </c>
      <c r="B6" s="3">
        <v>59</v>
      </c>
    </row>
    <row r="7" spans="1:12" x14ac:dyDescent="0.3">
      <c r="A7" t="s">
        <v>63</v>
      </c>
      <c r="B7" s="3">
        <v>19.95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BDEA-6E01-4703-833B-27C31B41C957}">
  <dimension ref="A1:K7"/>
  <sheetViews>
    <sheetView workbookViewId="0"/>
  </sheetViews>
  <sheetFormatPr defaultRowHeight="14.4" x14ac:dyDescent="0.3"/>
  <cols>
    <col min="2" max="2" width="5.5546875" bestFit="1" customWidth="1"/>
    <col min="4" max="4" width="6.77734375" bestFit="1" customWidth="1"/>
    <col min="5" max="5" width="8.77734375" bestFit="1" customWidth="1"/>
    <col min="6" max="6" width="11.88671875" bestFit="1" customWidth="1"/>
    <col min="7" max="7" width="38.44140625" bestFit="1" customWidth="1"/>
    <col min="8" max="8" width="15.109375" bestFit="1" customWidth="1"/>
    <col min="9" max="9" width="29.6640625" bestFit="1" customWidth="1"/>
    <col min="10" max="10" width="17.88671875" bestFit="1" customWidth="1"/>
    <col min="11" max="11" width="26.109375" bestFit="1" customWidth="1"/>
  </cols>
  <sheetData>
    <row r="1" spans="1:11" x14ac:dyDescent="0.3">
      <c r="A1" s="1" t="s">
        <v>50</v>
      </c>
      <c r="B1" s="1" t="s">
        <v>10</v>
      </c>
      <c r="C1" s="1"/>
      <c r="D1" s="1" t="s">
        <v>11</v>
      </c>
      <c r="E1" s="1" t="s">
        <v>30</v>
      </c>
      <c r="F1" s="1" t="s">
        <v>52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</row>
    <row r="2" spans="1:11" x14ac:dyDescent="0.3">
      <c r="A2" t="s">
        <v>58</v>
      </c>
      <c r="B2" s="3">
        <v>89.95</v>
      </c>
      <c r="D2" t="s">
        <v>64</v>
      </c>
      <c r="E2" t="e">
        <f>VLOOKUP(D2,$A$2:$B$7,2,FALSE)</f>
        <v>#N/A</v>
      </c>
      <c r="F2">
        <f>LEN(A3)</f>
        <v>7</v>
      </c>
      <c r="G2">
        <f>LEN(TRIM(A3))</f>
        <v>7</v>
      </c>
      <c r="H2">
        <f>CODE(RIGHT(A3))</f>
        <v>160</v>
      </c>
      <c r="I2" t="e" cm="1">
        <f t="array" ref="I2">_xlfn.XLOOKUP(D2,TRIM($A$2:$A$7),$B$2:$B$7)</f>
        <v>#N/A</v>
      </c>
      <c r="J2" cm="1">
        <f t="array" ref="J2">_xlfn.XLOOKUP(D2,TRIM(SUBSTITUTE($A$2:$A$7,CHAR(160)," ")),$B$2:$B$7)</f>
        <v>94.5</v>
      </c>
      <c r="K2">
        <f>CODE(" ")</f>
        <v>32</v>
      </c>
    </row>
    <row r="3" spans="1:11" x14ac:dyDescent="0.3">
      <c r="A3" t="s">
        <v>71</v>
      </c>
      <c r="B3" s="3">
        <v>94.5</v>
      </c>
    </row>
    <row r="4" spans="1:11" x14ac:dyDescent="0.3">
      <c r="A4" t="s">
        <v>60</v>
      </c>
      <c r="B4" s="3">
        <v>39</v>
      </c>
    </row>
    <row r="5" spans="1:11" x14ac:dyDescent="0.3">
      <c r="A5" t="s">
        <v>61</v>
      </c>
      <c r="B5" s="3">
        <v>42</v>
      </c>
    </row>
    <row r="6" spans="1:11" x14ac:dyDescent="0.3">
      <c r="A6" t="s">
        <v>62</v>
      </c>
      <c r="B6" s="3">
        <v>59</v>
      </c>
    </row>
    <row r="7" spans="1:11" x14ac:dyDescent="0.3">
      <c r="A7" t="s">
        <v>63</v>
      </c>
      <c r="B7" s="3">
        <v>19.95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7D440-7345-4061-99CD-3E1A81CBB957}">
  <dimension ref="A1:H7"/>
  <sheetViews>
    <sheetView workbookViewId="0"/>
  </sheetViews>
  <sheetFormatPr defaultRowHeight="14.4" x14ac:dyDescent="0.3"/>
  <cols>
    <col min="1" max="1" width="10.33203125" bestFit="1" customWidth="1"/>
    <col min="2" max="2" width="8.109375" bestFit="1" customWidth="1"/>
    <col min="4" max="4" width="10.33203125" bestFit="1" customWidth="1"/>
    <col min="5" max="5" width="8.77734375" bestFit="1" customWidth="1"/>
    <col min="6" max="6" width="10.6640625" bestFit="1" customWidth="1"/>
    <col min="7" max="7" width="15.33203125" bestFit="1" customWidth="1"/>
    <col min="8" max="8" width="13.21875" bestFit="1" customWidth="1"/>
  </cols>
  <sheetData>
    <row r="1" spans="1:8" x14ac:dyDescent="0.3">
      <c r="A1" s="1" t="s">
        <v>72</v>
      </c>
      <c r="B1" s="1" t="s">
        <v>73</v>
      </c>
      <c r="C1" s="1"/>
      <c r="D1" s="1" t="s">
        <v>11</v>
      </c>
      <c r="E1" s="1" t="s">
        <v>30</v>
      </c>
      <c r="F1" s="1" t="s">
        <v>34</v>
      </c>
      <c r="G1" s="1" t="s">
        <v>74</v>
      </c>
      <c r="H1" s="1" t="s">
        <v>75</v>
      </c>
    </row>
    <row r="2" spans="1:8" x14ac:dyDescent="0.3">
      <c r="A2" s="6">
        <v>46266</v>
      </c>
      <c r="B2" s="3">
        <v>1250</v>
      </c>
      <c r="D2" s="6">
        <f>DATE(2026,9,3)+TIME(14,30,0)</f>
        <v>46268.604166666664</v>
      </c>
      <c r="E2" t="e">
        <f>VLOOKUP(D2,$A$2:$B$7,2,FALSE)</f>
        <v>#N/A</v>
      </c>
      <c r="F2" t="b">
        <f>D2=A4</f>
        <v>0</v>
      </c>
      <c r="G2" t="str">
        <f>TEXT(D2,"dd-mm-åååå tt:mm")</f>
        <v>03-09-2026 14:30</v>
      </c>
      <c r="H2">
        <f>VLOOKUP(INT(D2),$A$2:$B$7,2,FALSE)</f>
        <v>1432</v>
      </c>
    </row>
    <row r="3" spans="1:8" x14ac:dyDescent="0.3">
      <c r="A3" s="6">
        <v>46267</v>
      </c>
      <c r="B3" s="3">
        <v>980.5</v>
      </c>
    </row>
    <row r="4" spans="1:8" x14ac:dyDescent="0.3">
      <c r="A4" s="6">
        <v>46268</v>
      </c>
      <c r="B4" s="3">
        <v>1432</v>
      </c>
    </row>
    <row r="5" spans="1:8" x14ac:dyDescent="0.3">
      <c r="A5" s="6">
        <v>46269</v>
      </c>
      <c r="B5" s="3">
        <v>760</v>
      </c>
    </row>
    <row r="6" spans="1:8" x14ac:dyDescent="0.3">
      <c r="A6" s="6">
        <v>46270</v>
      </c>
      <c r="B6" s="3">
        <v>1105.25</v>
      </c>
    </row>
    <row r="7" spans="1:8" x14ac:dyDescent="0.3">
      <c r="A7" s="6">
        <v>46271</v>
      </c>
      <c r="B7" s="3">
        <v>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Om filen</vt:lpstr>
      <vt:lpstr>1 Matchtype</vt:lpstr>
      <vt:lpstr>2 Område flytter sig</vt:lpstr>
      <vt:lpstr>3 Første kolonne</vt:lpstr>
      <vt:lpstr>4 Tal og tekst</vt:lpstr>
      <vt:lpstr>5 Mellemrum</vt:lpstr>
      <vt:lpstr>6 Hårdt mellemrum</vt:lpstr>
      <vt:lpstr>7 Dato med klokkeslæt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LOPSLAG giver #I/T: hver årsag genskabt med en test</dc:title>
  <dc:creator/>
  <cp:lastModifiedBy/>
  <dcterms:created xsi:type="dcterms:W3CDTF">2026-09-17T13:18:02Z</dcterms:created>
  <dcterms:modified xsi:type="dcterms:W3CDTF">2026-09-17T13:18:08Z</dcterms:modified>
</cp:coreProperties>
</file>