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F9480B0-C687-456F-BF9C-8AB61670E0E5}" xr6:coauthVersionLast="47" xr6:coauthVersionMax="47" xr10:uidLastSave="{00000000-0000-0000-0000-000000000000}"/>
  <bookViews>
    <workbookView xWindow="-108" yWindow="-108" windowWidth="23256" windowHeight="12456" xr2:uid="{6DC9A4CB-EEC5-4E68-B418-686F028DDF8C}"/>
  </bookViews>
  <sheets>
    <sheet name="Om filen" sheetId="1" r:id="rId1"/>
    <sheet name="Helligdage" sheetId="2" r:id="rId2"/>
    <sheet name="Før og efter 2024" sheetId="3" r:id="rId3"/>
    <sheet name="Brug i formler" sheetId="4" r:id="rId4"/>
    <sheet name="Påske 1950-210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5" i="5" l="1"/>
  <c r="L16" i="5"/>
  <c r="L21" i="5"/>
  <c r="L24" i="5"/>
  <c r="L37" i="5"/>
  <c r="L40" i="5"/>
  <c r="L47" i="5"/>
  <c r="L48" i="5"/>
  <c r="L63" i="5"/>
  <c r="L64" i="5"/>
  <c r="L65" i="5"/>
  <c r="L69" i="5"/>
  <c r="L72" i="5"/>
  <c r="L95" i="5"/>
  <c r="L101" i="5"/>
  <c r="L111" i="5"/>
  <c r="L112" i="5"/>
  <c r="L128" i="5"/>
  <c r="L129" i="5"/>
  <c r="L133" i="5"/>
  <c r="L136" i="5"/>
  <c r="K2" i="5"/>
  <c r="K3" i="5"/>
  <c r="K4" i="5"/>
  <c r="K5" i="5"/>
  <c r="K6" i="5"/>
  <c r="K7" i="5"/>
  <c r="K8" i="5"/>
  <c r="K17" i="5"/>
  <c r="K18" i="5"/>
  <c r="K20" i="5"/>
  <c r="K34" i="5"/>
  <c r="K35" i="5"/>
  <c r="K36" i="5"/>
  <c r="K37" i="5"/>
  <c r="K38" i="5"/>
  <c r="K50" i="5"/>
  <c r="K51" i="5"/>
  <c r="K52" i="5"/>
  <c r="K53" i="5"/>
  <c r="K54" i="5"/>
  <c r="K56" i="5"/>
  <c r="K66" i="5"/>
  <c r="K67" i="5"/>
  <c r="K71" i="5"/>
  <c r="K72" i="5"/>
  <c r="K81" i="5"/>
  <c r="K82" i="5"/>
  <c r="K83" i="5"/>
  <c r="K84" i="5"/>
  <c r="K85" i="5"/>
  <c r="K88" i="5"/>
  <c r="K98" i="5"/>
  <c r="K99" i="5"/>
  <c r="K100" i="5"/>
  <c r="K101" i="5"/>
  <c r="K102" i="5"/>
  <c r="K103" i="5"/>
  <c r="K104" i="5"/>
  <c r="K114" i="5"/>
  <c r="K118" i="5"/>
  <c r="K119" i="5"/>
  <c r="K130" i="5"/>
  <c r="K131" i="5"/>
  <c r="K132" i="5"/>
  <c r="K135" i="5"/>
  <c r="K145" i="5"/>
  <c r="K146" i="5"/>
  <c r="K148" i="5"/>
  <c r="K149" i="5"/>
  <c r="K150" i="5"/>
  <c r="I8" i="5"/>
  <c r="I9" i="5"/>
  <c r="I11" i="5"/>
  <c r="I27" i="5"/>
  <c r="I56" i="5"/>
  <c r="I59" i="5"/>
  <c r="I72" i="5"/>
  <c r="I73" i="5"/>
  <c r="I75" i="5"/>
  <c r="I91" i="5"/>
  <c r="I104" i="5"/>
  <c r="I107" i="5"/>
  <c r="I120" i="5"/>
  <c r="I123" i="5"/>
  <c r="I136" i="5"/>
  <c r="I139" i="5"/>
  <c r="I152" i="5"/>
  <c r="H9" i="5"/>
  <c r="H25" i="5"/>
  <c r="I25" i="5" s="1"/>
  <c r="H29" i="5"/>
  <c r="H32" i="5"/>
  <c r="H41" i="5"/>
  <c r="H47" i="5"/>
  <c r="H49" i="5"/>
  <c r="H62" i="5"/>
  <c r="H63" i="5"/>
  <c r="H64" i="5"/>
  <c r="H65" i="5"/>
  <c r="H73" i="5"/>
  <c r="H89" i="5"/>
  <c r="I89" i="5" s="1"/>
  <c r="H93" i="5"/>
  <c r="H94" i="5"/>
  <c r="H95" i="5"/>
  <c r="H96" i="5"/>
  <c r="H97" i="5"/>
  <c r="H110" i="5"/>
  <c r="H111" i="5"/>
  <c r="H121" i="5"/>
  <c r="I121" i="5" s="1"/>
  <c r="H126" i="5"/>
  <c r="H137" i="5"/>
  <c r="H141" i="5"/>
  <c r="H142" i="5"/>
  <c r="G8" i="5"/>
  <c r="G9" i="5"/>
  <c r="G10" i="5"/>
  <c r="G11" i="5"/>
  <c r="G15" i="5"/>
  <c r="G24" i="5"/>
  <c r="G25" i="5"/>
  <c r="G26" i="5"/>
  <c r="G27" i="5"/>
  <c r="G31" i="5"/>
  <c r="G40" i="5"/>
  <c r="G41" i="5"/>
  <c r="G43" i="5"/>
  <c r="G47" i="5"/>
  <c r="G56" i="5"/>
  <c r="G57" i="5"/>
  <c r="G58" i="5"/>
  <c r="G59" i="5"/>
  <c r="G63" i="5"/>
  <c r="G72" i="5"/>
  <c r="G73" i="5"/>
  <c r="G74" i="5"/>
  <c r="G75" i="5"/>
  <c r="G79" i="5"/>
  <c r="G88" i="5"/>
  <c r="G89" i="5"/>
  <c r="G91" i="5"/>
  <c r="G95" i="5"/>
  <c r="G104" i="5"/>
  <c r="G105" i="5"/>
  <c r="G107" i="5"/>
  <c r="G111" i="5"/>
  <c r="G120" i="5"/>
  <c r="G121" i="5"/>
  <c r="G122" i="5"/>
  <c r="G123" i="5"/>
  <c r="G127" i="5"/>
  <c r="G136" i="5"/>
  <c r="G137" i="5"/>
  <c r="G138" i="5"/>
  <c r="G139" i="5"/>
  <c r="G143" i="5"/>
  <c r="G152" i="5"/>
  <c r="F8" i="5"/>
  <c r="F11" i="5"/>
  <c r="F13" i="5"/>
  <c r="F14" i="5"/>
  <c r="F15" i="5"/>
  <c r="F16" i="5"/>
  <c r="F17" i="5"/>
  <c r="F24" i="5"/>
  <c r="F27" i="5"/>
  <c r="F40" i="5"/>
  <c r="F43" i="5"/>
  <c r="F45" i="5"/>
  <c r="F46" i="5"/>
  <c r="F47" i="5"/>
  <c r="F48" i="5"/>
  <c r="F56" i="5"/>
  <c r="F59" i="5"/>
  <c r="F61" i="5"/>
  <c r="F62" i="5"/>
  <c r="F63" i="5"/>
  <c r="F64" i="5"/>
  <c r="F65" i="5"/>
  <c r="F72" i="5"/>
  <c r="F75" i="5"/>
  <c r="F77" i="5"/>
  <c r="F78" i="5"/>
  <c r="F79" i="5"/>
  <c r="F80" i="5"/>
  <c r="F81" i="5"/>
  <c r="F88" i="5"/>
  <c r="F91" i="5"/>
  <c r="F104" i="5"/>
  <c r="F107" i="5"/>
  <c r="F109" i="5"/>
  <c r="F110" i="5"/>
  <c r="F111" i="5"/>
  <c r="F112" i="5"/>
  <c r="F120" i="5"/>
  <c r="F123" i="5"/>
  <c r="F125" i="5"/>
  <c r="F126" i="5"/>
  <c r="F127" i="5"/>
  <c r="F128" i="5"/>
  <c r="F129" i="5"/>
  <c r="F136" i="5"/>
  <c r="F139" i="5"/>
  <c r="F141" i="5"/>
  <c r="F142" i="5"/>
  <c r="F143" i="5"/>
  <c r="F144" i="5"/>
  <c r="F145" i="5"/>
  <c r="F152" i="5"/>
  <c r="E2" i="5"/>
  <c r="L2" i="5" s="1"/>
  <c r="E3" i="5"/>
  <c r="L3" i="5" s="1"/>
  <c r="E4" i="5"/>
  <c r="L4" i="5" s="1"/>
  <c r="E5" i="5"/>
  <c r="L5" i="5" s="1"/>
  <c r="E6" i="5"/>
  <c r="L6" i="5" s="1"/>
  <c r="E7" i="5"/>
  <c r="L7" i="5" s="1"/>
  <c r="E8" i="5"/>
  <c r="L8" i="5" s="1"/>
  <c r="E9" i="5"/>
  <c r="K9" i="5" s="1"/>
  <c r="E10" i="5"/>
  <c r="L10" i="5" s="1"/>
  <c r="E11" i="5"/>
  <c r="E12" i="5"/>
  <c r="E13" i="5"/>
  <c r="K13" i="5" s="1"/>
  <c r="E14" i="5"/>
  <c r="K14" i="5" s="1"/>
  <c r="E15" i="5"/>
  <c r="K15" i="5" s="1"/>
  <c r="E16" i="5"/>
  <c r="K16" i="5" s="1"/>
  <c r="E17" i="5"/>
  <c r="L17" i="5" s="1"/>
  <c r="E18" i="5"/>
  <c r="L18" i="5" s="1"/>
  <c r="E19" i="5"/>
  <c r="L19" i="5" s="1"/>
  <c r="E20" i="5"/>
  <c r="L20" i="5" s="1"/>
  <c r="E21" i="5"/>
  <c r="K21" i="5" s="1"/>
  <c r="E22" i="5"/>
  <c r="E23" i="5"/>
  <c r="E24" i="5"/>
  <c r="K24" i="5" s="1"/>
  <c r="E25" i="5"/>
  <c r="L25" i="5" s="1"/>
  <c r="E26" i="5"/>
  <c r="L26" i="5" s="1"/>
  <c r="E27" i="5"/>
  <c r="K27" i="5" s="1"/>
  <c r="E28" i="5"/>
  <c r="E29" i="5"/>
  <c r="E30" i="5"/>
  <c r="K30" i="5" s="1"/>
  <c r="E31" i="5"/>
  <c r="K31" i="5" s="1"/>
  <c r="E32" i="5"/>
  <c r="K32" i="5" s="1"/>
  <c r="E33" i="5"/>
  <c r="L33" i="5" s="1"/>
  <c r="E34" i="5"/>
  <c r="L34" i="5" s="1"/>
  <c r="E35" i="5"/>
  <c r="L35" i="5" s="1"/>
  <c r="E36" i="5"/>
  <c r="L36" i="5" s="1"/>
  <c r="E37" i="5"/>
  <c r="E38" i="5"/>
  <c r="L38" i="5" s="1"/>
  <c r="E39" i="5"/>
  <c r="E40" i="5"/>
  <c r="K40" i="5" s="1"/>
  <c r="E41" i="5"/>
  <c r="K41" i="5" s="1"/>
  <c r="E42" i="5"/>
  <c r="K42" i="5" s="1"/>
  <c r="E43" i="5"/>
  <c r="K43" i="5" s="1"/>
  <c r="E44" i="5"/>
  <c r="K44" i="5" s="1"/>
  <c r="E45" i="5"/>
  <c r="K45" i="5" s="1"/>
  <c r="E46" i="5"/>
  <c r="K46" i="5" s="1"/>
  <c r="E47" i="5"/>
  <c r="K47" i="5" s="1"/>
  <c r="E48" i="5"/>
  <c r="K48" i="5" s="1"/>
  <c r="E49" i="5"/>
  <c r="E50" i="5"/>
  <c r="L50" i="5" s="1"/>
  <c r="E51" i="5"/>
  <c r="L51" i="5" s="1"/>
  <c r="E52" i="5"/>
  <c r="L52" i="5" s="1"/>
  <c r="E53" i="5"/>
  <c r="L53" i="5" s="1"/>
  <c r="E54" i="5"/>
  <c r="L54" i="5" s="1"/>
  <c r="E55" i="5"/>
  <c r="L55" i="5" s="1"/>
  <c r="E56" i="5"/>
  <c r="L56" i="5" s="1"/>
  <c r="E57" i="5"/>
  <c r="L57" i="5" s="1"/>
  <c r="E58" i="5"/>
  <c r="L58" i="5" s="1"/>
  <c r="E59" i="5"/>
  <c r="E60" i="5"/>
  <c r="K60" i="5" s="1"/>
  <c r="E61" i="5"/>
  <c r="K61" i="5" s="1"/>
  <c r="E62" i="5"/>
  <c r="K62" i="5" s="1"/>
  <c r="E63" i="5"/>
  <c r="K63" i="5" s="1"/>
  <c r="E64" i="5"/>
  <c r="K64" i="5" s="1"/>
  <c r="E65" i="5"/>
  <c r="K65" i="5" s="1"/>
  <c r="E66" i="5"/>
  <c r="L66" i="5" s="1"/>
  <c r="E67" i="5"/>
  <c r="L67" i="5" s="1"/>
  <c r="E68" i="5"/>
  <c r="L68" i="5" s="1"/>
  <c r="E69" i="5"/>
  <c r="K69" i="5" s="1"/>
  <c r="E70" i="5"/>
  <c r="E71" i="5"/>
  <c r="L71" i="5" s="1"/>
  <c r="E72" i="5"/>
  <c r="E73" i="5"/>
  <c r="K73" i="5" s="1"/>
  <c r="E74" i="5"/>
  <c r="K74" i="5" s="1"/>
  <c r="E75" i="5"/>
  <c r="E76" i="5"/>
  <c r="E77" i="5"/>
  <c r="K77" i="5" s="1"/>
  <c r="E78" i="5"/>
  <c r="L78" i="5" s="1"/>
  <c r="E79" i="5"/>
  <c r="K79" i="5" s="1"/>
  <c r="E80" i="5"/>
  <c r="K80" i="5" s="1"/>
  <c r="E81" i="5"/>
  <c r="L81" i="5" s="1"/>
  <c r="E82" i="5"/>
  <c r="L82" i="5" s="1"/>
  <c r="E83" i="5"/>
  <c r="L83" i="5" s="1"/>
  <c r="E84" i="5"/>
  <c r="L84" i="5" s="1"/>
  <c r="E85" i="5"/>
  <c r="L85" i="5" s="1"/>
  <c r="E86" i="5"/>
  <c r="E87" i="5"/>
  <c r="E88" i="5"/>
  <c r="L88" i="5" s="1"/>
  <c r="E89" i="5"/>
  <c r="K89" i="5" s="1"/>
  <c r="E90" i="5"/>
  <c r="K90" i="5" s="1"/>
  <c r="E91" i="5"/>
  <c r="K91" i="5" s="1"/>
  <c r="E92" i="5"/>
  <c r="K92" i="5" s="1"/>
  <c r="E93" i="5"/>
  <c r="K93" i="5" s="1"/>
  <c r="E94" i="5"/>
  <c r="K94" i="5" s="1"/>
  <c r="E95" i="5"/>
  <c r="K95" i="5" s="1"/>
  <c r="E96" i="5"/>
  <c r="K96" i="5" s="1"/>
  <c r="E97" i="5"/>
  <c r="L97" i="5" s="1"/>
  <c r="E98" i="5"/>
  <c r="L98" i="5" s="1"/>
  <c r="E99" i="5"/>
  <c r="L99" i="5" s="1"/>
  <c r="E100" i="5"/>
  <c r="L100" i="5" s="1"/>
  <c r="E101" i="5"/>
  <c r="E102" i="5"/>
  <c r="L102" i="5" s="1"/>
  <c r="E103" i="5"/>
  <c r="L103" i="5" s="1"/>
  <c r="E104" i="5"/>
  <c r="L104" i="5" s="1"/>
  <c r="E105" i="5"/>
  <c r="L105" i="5" s="1"/>
  <c r="E106" i="5"/>
  <c r="L106" i="5" s="1"/>
  <c r="E107" i="5"/>
  <c r="K107" i="5" s="1"/>
  <c r="E108" i="5"/>
  <c r="K108" i="5" s="1"/>
  <c r="E109" i="5"/>
  <c r="K109" i="5" s="1"/>
  <c r="E110" i="5"/>
  <c r="K110" i="5" s="1"/>
  <c r="E111" i="5"/>
  <c r="K111" i="5" s="1"/>
  <c r="E112" i="5"/>
  <c r="K112" i="5" s="1"/>
  <c r="E113" i="5"/>
  <c r="K113" i="5" s="1"/>
  <c r="E114" i="5"/>
  <c r="L114" i="5" s="1"/>
  <c r="E115" i="5"/>
  <c r="L115" i="5" s="1"/>
  <c r="E116" i="5"/>
  <c r="L116" i="5" s="1"/>
  <c r="E117" i="5"/>
  <c r="K117" i="5" s="1"/>
  <c r="E118" i="5"/>
  <c r="L118" i="5" s="1"/>
  <c r="E119" i="5"/>
  <c r="L119" i="5" s="1"/>
  <c r="E120" i="5"/>
  <c r="L120" i="5" s="1"/>
  <c r="E121" i="5"/>
  <c r="L121" i="5" s="1"/>
  <c r="E122" i="5"/>
  <c r="L122" i="5" s="1"/>
  <c r="E123" i="5"/>
  <c r="E124" i="5"/>
  <c r="K124" i="5" s="1"/>
  <c r="E125" i="5"/>
  <c r="E126" i="5"/>
  <c r="L126" i="5" s="1"/>
  <c r="E127" i="5"/>
  <c r="K127" i="5" s="1"/>
  <c r="E128" i="5"/>
  <c r="K128" i="5" s="1"/>
  <c r="E129" i="5"/>
  <c r="K129" i="5" s="1"/>
  <c r="E130" i="5"/>
  <c r="L130" i="5" s="1"/>
  <c r="E131" i="5"/>
  <c r="L131" i="5" s="1"/>
  <c r="E132" i="5"/>
  <c r="L132" i="5" s="1"/>
  <c r="E133" i="5"/>
  <c r="K133" i="5" s="1"/>
  <c r="E134" i="5"/>
  <c r="E135" i="5"/>
  <c r="L135" i="5" s="1"/>
  <c r="E136" i="5"/>
  <c r="K136" i="5" s="1"/>
  <c r="E137" i="5"/>
  <c r="K137" i="5" s="1"/>
  <c r="E138" i="5"/>
  <c r="K138" i="5" s="1"/>
  <c r="E139" i="5"/>
  <c r="K139" i="5" s="1"/>
  <c r="E140" i="5"/>
  <c r="K140" i="5" s="1"/>
  <c r="E141" i="5"/>
  <c r="K141" i="5" s="1"/>
  <c r="E142" i="5"/>
  <c r="K142" i="5" s="1"/>
  <c r="E143" i="5"/>
  <c r="K143" i="5" s="1"/>
  <c r="E144" i="5"/>
  <c r="K144" i="5" s="1"/>
  <c r="E145" i="5"/>
  <c r="L145" i="5" s="1"/>
  <c r="E146" i="5"/>
  <c r="L146" i="5" s="1"/>
  <c r="E147" i="5"/>
  <c r="L147" i="5" s="1"/>
  <c r="E148" i="5"/>
  <c r="L148" i="5" s="1"/>
  <c r="E149" i="5"/>
  <c r="L149" i="5" s="1"/>
  <c r="E150" i="5"/>
  <c r="L150" i="5" s="1"/>
  <c r="E151" i="5"/>
  <c r="L151" i="5" s="1"/>
  <c r="E152" i="5"/>
  <c r="L152" i="5" s="1"/>
  <c r="D2" i="5"/>
  <c r="F2" i="5" s="1"/>
  <c r="D3" i="5"/>
  <c r="F3" i="5" s="1"/>
  <c r="D4" i="5"/>
  <c r="H4" i="5" s="1"/>
  <c r="D5" i="5"/>
  <c r="H5" i="5" s="1"/>
  <c r="D6" i="5"/>
  <c r="D7" i="5"/>
  <c r="D8" i="5"/>
  <c r="H8" i="5" s="1"/>
  <c r="D9" i="5"/>
  <c r="F9" i="5" s="1"/>
  <c r="D10" i="5"/>
  <c r="D11" i="5"/>
  <c r="H11" i="5" s="1"/>
  <c r="D12" i="5"/>
  <c r="H12" i="5" s="1"/>
  <c r="D13" i="5"/>
  <c r="D14" i="5"/>
  <c r="D15" i="5"/>
  <c r="D16" i="5"/>
  <c r="G16" i="5" s="1"/>
  <c r="D17" i="5"/>
  <c r="D18" i="5"/>
  <c r="F18" i="5" s="1"/>
  <c r="D19" i="5"/>
  <c r="F19" i="5" s="1"/>
  <c r="D20" i="5"/>
  <c r="F20" i="5" s="1"/>
  <c r="D21" i="5"/>
  <c r="G21" i="5" s="1"/>
  <c r="D22" i="5"/>
  <c r="D23" i="5"/>
  <c r="D24" i="5"/>
  <c r="H24" i="5" s="1"/>
  <c r="D25" i="5"/>
  <c r="F25" i="5" s="1"/>
  <c r="D26" i="5"/>
  <c r="D27" i="5"/>
  <c r="H27" i="5" s="1"/>
  <c r="D28" i="5"/>
  <c r="D29" i="5"/>
  <c r="D30" i="5"/>
  <c r="D31" i="5"/>
  <c r="D32" i="5"/>
  <c r="G32" i="5" s="1"/>
  <c r="D33" i="5"/>
  <c r="D34" i="5"/>
  <c r="D35" i="5"/>
  <c r="H35" i="5" s="1"/>
  <c r="D36" i="5"/>
  <c r="D37" i="5"/>
  <c r="D38" i="5"/>
  <c r="G38" i="5" s="1"/>
  <c r="D39" i="5"/>
  <c r="D40" i="5"/>
  <c r="H40" i="5" s="1"/>
  <c r="D41" i="5"/>
  <c r="F41" i="5" s="1"/>
  <c r="D42" i="5"/>
  <c r="D43" i="5"/>
  <c r="H43" i="5" s="1"/>
  <c r="D44" i="5"/>
  <c r="H44" i="5" s="1"/>
  <c r="D45" i="5"/>
  <c r="D46" i="5"/>
  <c r="H46" i="5" s="1"/>
  <c r="D47" i="5"/>
  <c r="D48" i="5"/>
  <c r="H48" i="5" s="1"/>
  <c r="D49" i="5"/>
  <c r="F49" i="5" s="1"/>
  <c r="D50" i="5"/>
  <c r="H50" i="5" s="1"/>
  <c r="D51" i="5"/>
  <c r="H51" i="5" s="1"/>
  <c r="D52" i="5"/>
  <c r="H52" i="5" s="1"/>
  <c r="D53" i="5"/>
  <c r="F53" i="5" s="1"/>
  <c r="D54" i="5"/>
  <c r="D55" i="5"/>
  <c r="D56" i="5"/>
  <c r="H56" i="5" s="1"/>
  <c r="D57" i="5"/>
  <c r="H57" i="5" s="1"/>
  <c r="I57" i="5" s="1"/>
  <c r="D58" i="5"/>
  <c r="D59" i="5"/>
  <c r="H59" i="5" s="1"/>
  <c r="D60" i="5"/>
  <c r="H60" i="5" s="1"/>
  <c r="D61" i="5"/>
  <c r="D62" i="5"/>
  <c r="D63" i="5"/>
  <c r="D64" i="5"/>
  <c r="D65" i="5"/>
  <c r="D66" i="5"/>
  <c r="H66" i="5" s="1"/>
  <c r="D67" i="5"/>
  <c r="H67" i="5" s="1"/>
  <c r="D68" i="5"/>
  <c r="G68" i="5" s="1"/>
  <c r="D69" i="5"/>
  <c r="H69" i="5" s="1"/>
  <c r="D70" i="5"/>
  <c r="D71" i="5"/>
  <c r="D72" i="5"/>
  <c r="H72" i="5" s="1"/>
  <c r="D73" i="5"/>
  <c r="F73" i="5" s="1"/>
  <c r="D74" i="5"/>
  <c r="D75" i="5"/>
  <c r="H75" i="5" s="1"/>
  <c r="D76" i="5"/>
  <c r="H76" i="5" s="1"/>
  <c r="D77" i="5"/>
  <c r="D78" i="5"/>
  <c r="D79" i="5"/>
  <c r="D80" i="5"/>
  <c r="D81" i="5"/>
  <c r="D82" i="5"/>
  <c r="F82" i="5" s="1"/>
  <c r="D83" i="5"/>
  <c r="H83" i="5" s="1"/>
  <c r="D84" i="5"/>
  <c r="H84" i="5" s="1"/>
  <c r="D85" i="5"/>
  <c r="H85" i="5" s="1"/>
  <c r="D86" i="5"/>
  <c r="D87" i="5"/>
  <c r="G87" i="5" s="1"/>
  <c r="D88" i="5"/>
  <c r="H88" i="5" s="1"/>
  <c r="D89" i="5"/>
  <c r="F89" i="5" s="1"/>
  <c r="D90" i="5"/>
  <c r="D91" i="5"/>
  <c r="H91" i="5" s="1"/>
  <c r="D92" i="5"/>
  <c r="D93" i="5"/>
  <c r="D94" i="5"/>
  <c r="D95" i="5"/>
  <c r="D96" i="5"/>
  <c r="G96" i="5" s="1"/>
  <c r="D97" i="5"/>
  <c r="D98" i="5"/>
  <c r="D99" i="5"/>
  <c r="H99" i="5" s="1"/>
  <c r="D100" i="5"/>
  <c r="D101" i="5"/>
  <c r="H101" i="5" s="1"/>
  <c r="D102" i="5"/>
  <c r="D103" i="5"/>
  <c r="D104" i="5"/>
  <c r="H104" i="5" s="1"/>
  <c r="D105" i="5"/>
  <c r="F105" i="5" s="1"/>
  <c r="D106" i="5"/>
  <c r="D107" i="5"/>
  <c r="H107" i="5" s="1"/>
  <c r="D108" i="5"/>
  <c r="D109" i="5"/>
  <c r="D110" i="5"/>
  <c r="D111" i="5"/>
  <c r="D112" i="5"/>
  <c r="D113" i="5"/>
  <c r="F113" i="5" s="1"/>
  <c r="D114" i="5"/>
  <c r="D115" i="5"/>
  <c r="G115" i="5" s="1"/>
  <c r="D116" i="5"/>
  <c r="D117" i="5"/>
  <c r="D118" i="5"/>
  <c r="D119" i="5"/>
  <c r="D120" i="5"/>
  <c r="H120" i="5" s="1"/>
  <c r="D121" i="5"/>
  <c r="F121" i="5" s="1"/>
  <c r="D122" i="5"/>
  <c r="D123" i="5"/>
  <c r="H123" i="5" s="1"/>
  <c r="D124" i="5"/>
  <c r="H124" i="5" s="1"/>
  <c r="D125" i="5"/>
  <c r="D126" i="5"/>
  <c r="D127" i="5"/>
  <c r="D128" i="5"/>
  <c r="D129" i="5"/>
  <c r="D130" i="5"/>
  <c r="H130" i="5" s="1"/>
  <c r="D131" i="5"/>
  <c r="D132" i="5"/>
  <c r="D133" i="5"/>
  <c r="D134" i="5"/>
  <c r="G134" i="5" s="1"/>
  <c r="D135" i="5"/>
  <c r="D136" i="5"/>
  <c r="H136" i="5" s="1"/>
  <c r="D137" i="5"/>
  <c r="I137" i="5" s="1"/>
  <c r="D138" i="5"/>
  <c r="D139" i="5"/>
  <c r="H139" i="5" s="1"/>
  <c r="D140" i="5"/>
  <c r="F140" i="5" s="1"/>
  <c r="D141" i="5"/>
  <c r="D142" i="5"/>
  <c r="D143" i="5"/>
  <c r="D144" i="5"/>
  <c r="G144" i="5" s="1"/>
  <c r="D145" i="5"/>
  <c r="D146" i="5"/>
  <c r="F146" i="5" s="1"/>
  <c r="D147" i="5"/>
  <c r="H147" i="5" s="1"/>
  <c r="D148" i="5"/>
  <c r="H148" i="5" s="1"/>
  <c r="D149" i="5"/>
  <c r="H149" i="5" s="1"/>
  <c r="D150" i="5"/>
  <c r="G150" i="5" s="1"/>
  <c r="D151" i="5"/>
  <c r="G151" i="5" s="1"/>
  <c r="D152" i="5"/>
  <c r="H152" i="5" s="1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J27" i="5" s="1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J59" i="5" s="1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J75" i="5" s="1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J91" i="5" s="1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J107" i="5" s="1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J123" i="5" s="1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J139" i="5" s="1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B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20" i="3"/>
  <c r="C20" i="3"/>
  <c r="B19" i="3"/>
  <c r="C19" i="3"/>
  <c r="D19" i="3"/>
  <c r="B18" i="3"/>
  <c r="C18" i="3"/>
  <c r="D18" i="3"/>
  <c r="B15" i="3"/>
  <c r="B14" i="3"/>
  <c r="B13" i="3"/>
  <c r="B12" i="3"/>
  <c r="B11" i="3"/>
  <c r="B9" i="3"/>
  <c r="B8" i="3"/>
  <c r="B23" i="3" s="1"/>
  <c r="B7" i="3"/>
  <c r="B6" i="3"/>
  <c r="B5" i="3"/>
  <c r="C5" i="3"/>
  <c r="D5" i="3"/>
  <c r="B4" i="3"/>
  <c r="B10" i="3" s="1"/>
  <c r="C4" i="3"/>
  <c r="D3" i="3"/>
  <c r="D20" i="3" s="1"/>
  <c r="C3" i="3"/>
  <c r="C14" i="3" s="1"/>
  <c r="B3" i="3"/>
  <c r="B21" i="3" s="1"/>
  <c r="B21" i="2"/>
  <c r="C21" i="2"/>
  <c r="D21" i="2"/>
  <c r="B20" i="2"/>
  <c r="C20" i="2"/>
  <c r="D20" i="2"/>
  <c r="B19" i="2"/>
  <c r="C19" i="2"/>
  <c r="C18" i="2"/>
  <c r="B14" i="2"/>
  <c r="C14" i="2"/>
  <c r="B12" i="2"/>
  <c r="C12" i="2"/>
  <c r="D12" i="2"/>
  <c r="B8" i="2"/>
  <c r="B7" i="2" s="1"/>
  <c r="C8" i="2"/>
  <c r="C7" i="2" s="1"/>
  <c r="D8" i="2"/>
  <c r="D7" i="2" s="1"/>
  <c r="B5" i="2"/>
  <c r="C5" i="2"/>
  <c r="D5" i="2"/>
  <c r="B4" i="2"/>
  <c r="B10" i="2" s="1"/>
  <c r="C4" i="2"/>
  <c r="C10" i="2" s="1"/>
  <c r="D3" i="2"/>
  <c r="D15" i="2" s="1"/>
  <c r="C3" i="2"/>
  <c r="C15" i="2" s="1"/>
  <c r="B3" i="2"/>
  <c r="B15" i="2" s="1"/>
  <c r="I133" i="5" l="1"/>
  <c r="J141" i="5"/>
  <c r="M56" i="5"/>
  <c r="N56" i="5" s="1"/>
  <c r="J47" i="5"/>
  <c r="J62" i="5"/>
  <c r="M104" i="5"/>
  <c r="J135" i="5"/>
  <c r="M40" i="5"/>
  <c r="J93" i="5"/>
  <c r="J109" i="5"/>
  <c r="I131" i="5"/>
  <c r="N40" i="5"/>
  <c r="M72" i="5"/>
  <c r="N72" i="5" s="1"/>
  <c r="C9" i="2"/>
  <c r="D8" i="3"/>
  <c r="D18" i="2"/>
  <c r="I141" i="5"/>
  <c r="G141" i="5"/>
  <c r="I125" i="5"/>
  <c r="G125" i="5"/>
  <c r="H125" i="5"/>
  <c r="I109" i="5"/>
  <c r="G109" i="5"/>
  <c r="I93" i="5"/>
  <c r="G93" i="5"/>
  <c r="M93" i="5" s="1"/>
  <c r="I77" i="5"/>
  <c r="J77" i="5" s="1"/>
  <c r="H77" i="5"/>
  <c r="G77" i="5"/>
  <c r="I61" i="5"/>
  <c r="J61" i="5" s="1"/>
  <c r="H61" i="5"/>
  <c r="G61" i="5"/>
  <c r="G45" i="5"/>
  <c r="I29" i="5"/>
  <c r="G29" i="5"/>
  <c r="H13" i="5"/>
  <c r="I13" i="5" s="1"/>
  <c r="J13" i="5" s="1"/>
  <c r="G13" i="5"/>
  <c r="F133" i="5"/>
  <c r="F93" i="5"/>
  <c r="F69" i="5"/>
  <c r="J69" i="5" s="1"/>
  <c r="F29" i="5"/>
  <c r="J29" i="5" s="1"/>
  <c r="F5" i="5"/>
  <c r="G135" i="5"/>
  <c r="M135" i="5" s="1"/>
  <c r="G67" i="5"/>
  <c r="G20" i="5"/>
  <c r="H3" i="5"/>
  <c r="I124" i="5"/>
  <c r="I96" i="5"/>
  <c r="K126" i="5"/>
  <c r="K97" i="5"/>
  <c r="K57" i="5"/>
  <c r="K26" i="5"/>
  <c r="L45" i="5"/>
  <c r="L14" i="5"/>
  <c r="D11" i="2"/>
  <c r="D15" i="3"/>
  <c r="J133" i="5"/>
  <c r="H108" i="5"/>
  <c r="I108" i="5"/>
  <c r="I44" i="5"/>
  <c r="F132" i="5"/>
  <c r="F92" i="5"/>
  <c r="J92" i="5" s="1"/>
  <c r="F68" i="5"/>
  <c r="F28" i="5"/>
  <c r="F4" i="5"/>
  <c r="G108" i="5"/>
  <c r="G19" i="5"/>
  <c r="H2" i="5"/>
  <c r="K122" i="5"/>
  <c r="K25" i="5"/>
  <c r="L142" i="5"/>
  <c r="L77" i="5"/>
  <c r="L44" i="5"/>
  <c r="L13" i="5"/>
  <c r="D4" i="2"/>
  <c r="D10" i="2" s="1"/>
  <c r="C11" i="2"/>
  <c r="B18" i="2"/>
  <c r="D4" i="3"/>
  <c r="D10" i="3" s="1"/>
  <c r="C15" i="3"/>
  <c r="F131" i="5"/>
  <c r="J131" i="5" s="1"/>
  <c r="F67" i="5"/>
  <c r="J67" i="5" s="1"/>
  <c r="G133" i="5"/>
  <c r="M107" i="5"/>
  <c r="N107" i="5" s="1"/>
  <c r="O107" i="5" s="1"/>
  <c r="P107" i="5" s="1"/>
  <c r="G86" i="5"/>
  <c r="G60" i="5"/>
  <c r="G39" i="5"/>
  <c r="H140" i="5"/>
  <c r="H109" i="5"/>
  <c r="H68" i="5"/>
  <c r="H37" i="5"/>
  <c r="I37" i="5" s="1"/>
  <c r="J37" i="5" s="1"/>
  <c r="K152" i="5"/>
  <c r="K121" i="5"/>
  <c r="K55" i="5"/>
  <c r="L141" i="5"/>
  <c r="L110" i="5"/>
  <c r="L74" i="5"/>
  <c r="L43" i="5"/>
  <c r="L9" i="5"/>
  <c r="B11" i="2"/>
  <c r="D19" i="2"/>
  <c r="J3" i="5"/>
  <c r="H138" i="5"/>
  <c r="I138" i="5" s="1"/>
  <c r="F138" i="5"/>
  <c r="H122" i="5"/>
  <c r="I122" i="5" s="1"/>
  <c r="F122" i="5"/>
  <c r="H106" i="5"/>
  <c r="I106" i="5" s="1"/>
  <c r="F106" i="5"/>
  <c r="J106" i="5" s="1"/>
  <c r="H90" i="5"/>
  <c r="I90" i="5"/>
  <c r="F90" i="5"/>
  <c r="J90" i="5" s="1"/>
  <c r="H74" i="5"/>
  <c r="I74" i="5" s="1"/>
  <c r="F74" i="5"/>
  <c r="H58" i="5"/>
  <c r="I58" i="5" s="1"/>
  <c r="F58" i="5"/>
  <c r="H42" i="5"/>
  <c r="I42" i="5" s="1"/>
  <c r="F42" i="5"/>
  <c r="J42" i="5" s="1"/>
  <c r="H26" i="5"/>
  <c r="I26" i="5" s="1"/>
  <c r="F26" i="5"/>
  <c r="H10" i="5"/>
  <c r="I10" i="5" s="1"/>
  <c r="F10" i="5"/>
  <c r="J10" i="5" s="1"/>
  <c r="K49" i="5"/>
  <c r="L49" i="5"/>
  <c r="F130" i="5"/>
  <c r="J130" i="5" s="1"/>
  <c r="F66" i="5"/>
  <c r="G132" i="5"/>
  <c r="G106" i="5"/>
  <c r="G85" i="5"/>
  <c r="G12" i="5"/>
  <c r="H100" i="5"/>
  <c r="I100" i="5" s="1"/>
  <c r="J100" i="5" s="1"/>
  <c r="H36" i="5"/>
  <c r="I36" i="5" s="1"/>
  <c r="I151" i="5"/>
  <c r="J151" i="5" s="1"/>
  <c r="I21" i="5"/>
  <c r="K151" i="5"/>
  <c r="M151" i="5" s="1"/>
  <c r="K120" i="5"/>
  <c r="M120" i="5" s="1"/>
  <c r="L140" i="5"/>
  <c r="L109" i="5"/>
  <c r="L73" i="5"/>
  <c r="L42" i="5"/>
  <c r="F149" i="5"/>
  <c r="J149" i="5" s="1"/>
  <c r="F85" i="5"/>
  <c r="J85" i="5" s="1"/>
  <c r="F21" i="5"/>
  <c r="J21" i="5" s="1"/>
  <c r="G131" i="5"/>
  <c r="G84" i="5"/>
  <c r="G37" i="5"/>
  <c r="H133" i="5"/>
  <c r="I150" i="5"/>
  <c r="I85" i="5"/>
  <c r="J35" i="5"/>
  <c r="L139" i="5"/>
  <c r="M139" i="5" s="1"/>
  <c r="L108" i="5"/>
  <c r="L41" i="5"/>
  <c r="F148" i="5"/>
  <c r="F108" i="5"/>
  <c r="J108" i="5" s="1"/>
  <c r="F84" i="5"/>
  <c r="F44" i="5"/>
  <c r="J44" i="5" s="1"/>
  <c r="G83" i="5"/>
  <c r="G36" i="5"/>
  <c r="H132" i="5"/>
  <c r="I132" i="5" s="1"/>
  <c r="I149" i="5"/>
  <c r="I84" i="5"/>
  <c r="I12" i="5"/>
  <c r="L138" i="5"/>
  <c r="L107" i="5"/>
  <c r="H151" i="5"/>
  <c r="F151" i="5"/>
  <c r="H135" i="5"/>
  <c r="I135" i="5"/>
  <c r="F135" i="5"/>
  <c r="H119" i="5"/>
  <c r="I119" i="5" s="1"/>
  <c r="F119" i="5"/>
  <c r="J119" i="5" s="1"/>
  <c r="H103" i="5"/>
  <c r="I103" i="5" s="1"/>
  <c r="F103" i="5"/>
  <c r="J103" i="5" s="1"/>
  <c r="H87" i="5"/>
  <c r="I87" i="5" s="1"/>
  <c r="J87" i="5" s="1"/>
  <c r="F87" i="5"/>
  <c r="H71" i="5"/>
  <c r="I71" i="5"/>
  <c r="F71" i="5"/>
  <c r="J71" i="5" s="1"/>
  <c r="H55" i="5"/>
  <c r="I55" i="5" s="1"/>
  <c r="J55" i="5" s="1"/>
  <c r="F55" i="5"/>
  <c r="H39" i="5"/>
  <c r="F39" i="5"/>
  <c r="J39" i="5" s="1"/>
  <c r="H23" i="5"/>
  <c r="I23" i="5"/>
  <c r="F23" i="5"/>
  <c r="J23" i="5" s="1"/>
  <c r="H7" i="5"/>
  <c r="F7" i="5"/>
  <c r="F147" i="5"/>
  <c r="J147" i="5" s="1"/>
  <c r="F83" i="5"/>
  <c r="J83" i="5" s="1"/>
  <c r="G124" i="5"/>
  <c r="G103" i="5"/>
  <c r="G35" i="5"/>
  <c r="M35" i="5" s="1"/>
  <c r="M9" i="5"/>
  <c r="N9" i="5" s="1"/>
  <c r="H131" i="5"/>
  <c r="H28" i="5"/>
  <c r="I28" i="5" s="1"/>
  <c r="J28" i="5" s="1"/>
  <c r="I148" i="5"/>
  <c r="J148" i="5" s="1"/>
  <c r="I83" i="5"/>
  <c r="I52" i="5"/>
  <c r="L137" i="5"/>
  <c r="H150" i="5"/>
  <c r="F150" i="5"/>
  <c r="J150" i="5" s="1"/>
  <c r="H134" i="5"/>
  <c r="I134" i="5"/>
  <c r="F134" i="5"/>
  <c r="J134" i="5" s="1"/>
  <c r="H118" i="5"/>
  <c r="I118" i="5"/>
  <c r="F118" i="5"/>
  <c r="J118" i="5" s="1"/>
  <c r="H102" i="5"/>
  <c r="F102" i="5"/>
  <c r="J102" i="5" s="1"/>
  <c r="H86" i="5"/>
  <c r="I86" i="5" s="1"/>
  <c r="F86" i="5"/>
  <c r="H70" i="5"/>
  <c r="I70" i="5" s="1"/>
  <c r="J70" i="5" s="1"/>
  <c r="F70" i="5"/>
  <c r="H54" i="5"/>
  <c r="I54" i="5" s="1"/>
  <c r="J54" i="5" s="1"/>
  <c r="F54" i="5"/>
  <c r="H38" i="5"/>
  <c r="F38" i="5"/>
  <c r="H22" i="5"/>
  <c r="I22" i="5" s="1"/>
  <c r="F22" i="5"/>
  <c r="J22" i="5" s="1"/>
  <c r="H6" i="5"/>
  <c r="I6" i="5" s="1"/>
  <c r="F6" i="5"/>
  <c r="J6" i="5" s="1"/>
  <c r="K125" i="5"/>
  <c r="L125" i="5"/>
  <c r="K29" i="5"/>
  <c r="L29" i="5"/>
  <c r="G149" i="5"/>
  <c r="G102" i="5"/>
  <c r="G76" i="5"/>
  <c r="G55" i="5"/>
  <c r="I147" i="5"/>
  <c r="I51" i="5"/>
  <c r="K147" i="5"/>
  <c r="K106" i="5"/>
  <c r="K78" i="5"/>
  <c r="K10" i="5"/>
  <c r="M10" i="5" s="1"/>
  <c r="L30" i="5"/>
  <c r="N93" i="5"/>
  <c r="D13" i="2"/>
  <c r="I69" i="5"/>
  <c r="K76" i="5"/>
  <c r="L76" i="5"/>
  <c r="K28" i="5"/>
  <c r="L28" i="5"/>
  <c r="K12" i="5"/>
  <c r="L12" i="5"/>
  <c r="F101" i="5"/>
  <c r="J101" i="5" s="1"/>
  <c r="F37" i="5"/>
  <c r="G148" i="5"/>
  <c r="G101" i="5"/>
  <c r="G54" i="5"/>
  <c r="G28" i="5"/>
  <c r="G7" i="5"/>
  <c r="H21" i="5"/>
  <c r="I76" i="5"/>
  <c r="K105" i="5"/>
  <c r="M105" i="5" s="1"/>
  <c r="L94" i="5"/>
  <c r="L27" i="5"/>
  <c r="M27" i="5" s="1"/>
  <c r="K123" i="5"/>
  <c r="M123" i="5" s="1"/>
  <c r="L123" i="5"/>
  <c r="K75" i="5"/>
  <c r="M75" i="5" s="1"/>
  <c r="L75" i="5"/>
  <c r="K59" i="5"/>
  <c r="M59" i="5" s="1"/>
  <c r="L59" i="5"/>
  <c r="K11" i="5"/>
  <c r="M11" i="5" s="1"/>
  <c r="L11" i="5"/>
  <c r="F124" i="5"/>
  <c r="J124" i="5" s="1"/>
  <c r="F100" i="5"/>
  <c r="F60" i="5"/>
  <c r="F36" i="5"/>
  <c r="J36" i="5" s="1"/>
  <c r="G147" i="5"/>
  <c r="G100" i="5"/>
  <c r="G53" i="5"/>
  <c r="G6" i="5"/>
  <c r="H92" i="5"/>
  <c r="I92" i="5" s="1"/>
  <c r="H53" i="5"/>
  <c r="I53" i="5" s="1"/>
  <c r="J53" i="5" s="1"/>
  <c r="H20" i="5"/>
  <c r="I20" i="5" s="1"/>
  <c r="J20" i="5" s="1"/>
  <c r="I140" i="5"/>
  <c r="J140" i="5" s="1"/>
  <c r="I39" i="5"/>
  <c r="J125" i="5"/>
  <c r="L93" i="5"/>
  <c r="L62" i="5"/>
  <c r="B13" i="2"/>
  <c r="J76" i="5"/>
  <c r="J12" i="5"/>
  <c r="I67" i="5"/>
  <c r="I3" i="5"/>
  <c r="F99" i="5"/>
  <c r="F35" i="5"/>
  <c r="G99" i="5"/>
  <c r="G52" i="5"/>
  <c r="G5" i="5"/>
  <c r="H117" i="5"/>
  <c r="I117" i="5" s="1"/>
  <c r="H19" i="5"/>
  <c r="I19" i="5" s="1"/>
  <c r="J19" i="5" s="1"/>
  <c r="I38" i="5"/>
  <c r="J38" i="5" s="1"/>
  <c r="I7" i="5"/>
  <c r="L92" i="5"/>
  <c r="L61" i="5"/>
  <c r="J11" i="5"/>
  <c r="N11" i="5" s="1"/>
  <c r="I146" i="5"/>
  <c r="G146" i="5"/>
  <c r="M146" i="5" s="1"/>
  <c r="H146" i="5"/>
  <c r="I130" i="5"/>
  <c r="G130" i="5"/>
  <c r="G114" i="5"/>
  <c r="G98" i="5"/>
  <c r="H98" i="5"/>
  <c r="I98" i="5" s="1"/>
  <c r="J98" i="5" s="1"/>
  <c r="H82" i="5"/>
  <c r="I82" i="5" s="1"/>
  <c r="J82" i="5" s="1"/>
  <c r="G82" i="5"/>
  <c r="I66" i="5"/>
  <c r="J66" i="5" s="1"/>
  <c r="G66" i="5"/>
  <c r="I50" i="5"/>
  <c r="G50" i="5"/>
  <c r="I34" i="5"/>
  <c r="J34" i="5" s="1"/>
  <c r="H34" i="5"/>
  <c r="G34" i="5"/>
  <c r="G18" i="5"/>
  <c r="I2" i="5"/>
  <c r="J2" i="5" s="1"/>
  <c r="G2" i="5"/>
  <c r="F98" i="5"/>
  <c r="F34" i="5"/>
  <c r="G140" i="5"/>
  <c r="G119" i="5"/>
  <c r="G51" i="5"/>
  <c r="M25" i="5"/>
  <c r="G4" i="5"/>
  <c r="M4" i="5" s="1"/>
  <c r="H116" i="5"/>
  <c r="I116" i="5" s="1"/>
  <c r="J116" i="5" s="1"/>
  <c r="H18" i="5"/>
  <c r="I18" i="5" s="1"/>
  <c r="J18" i="5" s="1"/>
  <c r="L124" i="5"/>
  <c r="L91" i="5"/>
  <c r="L60" i="5"/>
  <c r="C13" i="2"/>
  <c r="D14" i="2"/>
  <c r="G145" i="5"/>
  <c r="H145" i="5"/>
  <c r="I145" i="5" s="1"/>
  <c r="J145" i="5" s="1"/>
  <c r="G129" i="5"/>
  <c r="H129" i="5"/>
  <c r="I129" i="5" s="1"/>
  <c r="J129" i="5" s="1"/>
  <c r="I113" i="5"/>
  <c r="J113" i="5" s="1"/>
  <c r="G113" i="5"/>
  <c r="I97" i="5"/>
  <c r="G97" i="5"/>
  <c r="I81" i="5"/>
  <c r="H81" i="5"/>
  <c r="G81" i="5"/>
  <c r="I65" i="5"/>
  <c r="J65" i="5" s="1"/>
  <c r="G65" i="5"/>
  <c r="I49" i="5"/>
  <c r="J49" i="5" s="1"/>
  <c r="G49" i="5"/>
  <c r="H33" i="5"/>
  <c r="I33" i="5" s="1"/>
  <c r="J33" i="5" s="1"/>
  <c r="G33" i="5"/>
  <c r="I17" i="5"/>
  <c r="G17" i="5"/>
  <c r="F117" i="5"/>
  <c r="J117" i="5" s="1"/>
  <c r="F97" i="5"/>
  <c r="J97" i="5" s="1"/>
  <c r="F33" i="5"/>
  <c r="G118" i="5"/>
  <c r="G92" i="5"/>
  <c r="G71" i="5"/>
  <c r="G3" i="5"/>
  <c r="H115" i="5"/>
  <c r="I115" i="5" s="1"/>
  <c r="H17" i="5"/>
  <c r="I102" i="5"/>
  <c r="I5" i="5"/>
  <c r="J5" i="5" s="1"/>
  <c r="J17" i="5"/>
  <c r="L90" i="5"/>
  <c r="C8" i="3"/>
  <c r="J121" i="5"/>
  <c r="J89" i="5"/>
  <c r="J73" i="5"/>
  <c r="M73" i="5" s="1"/>
  <c r="J57" i="5"/>
  <c r="J25" i="5"/>
  <c r="J9" i="5"/>
  <c r="G128" i="5"/>
  <c r="H128" i="5"/>
  <c r="G112" i="5"/>
  <c r="H80" i="5"/>
  <c r="I80" i="5" s="1"/>
  <c r="J80" i="5" s="1"/>
  <c r="G80" i="5"/>
  <c r="G64" i="5"/>
  <c r="I64" i="5"/>
  <c r="J64" i="5" s="1"/>
  <c r="G48" i="5"/>
  <c r="I48" i="5"/>
  <c r="J48" i="5" s="1"/>
  <c r="L87" i="5"/>
  <c r="K87" i="5"/>
  <c r="M87" i="5" s="1"/>
  <c r="L39" i="5"/>
  <c r="K39" i="5"/>
  <c r="L23" i="5"/>
  <c r="K23" i="5"/>
  <c r="F116" i="5"/>
  <c r="F96" i="5"/>
  <c r="J96" i="5" s="1"/>
  <c r="F76" i="5"/>
  <c r="F52" i="5"/>
  <c r="J52" i="5" s="1"/>
  <c r="F32" i="5"/>
  <c r="J32" i="5" s="1"/>
  <c r="F12" i="5"/>
  <c r="G117" i="5"/>
  <c r="M91" i="5"/>
  <c r="G70" i="5"/>
  <c r="G44" i="5"/>
  <c r="G23" i="5"/>
  <c r="H114" i="5"/>
  <c r="I114" i="5" s="1"/>
  <c r="J114" i="5" s="1"/>
  <c r="H16" i="5"/>
  <c r="I16" i="5" s="1"/>
  <c r="I101" i="5"/>
  <c r="I68" i="5"/>
  <c r="I35" i="5"/>
  <c r="I4" i="5"/>
  <c r="J16" i="5"/>
  <c r="L89" i="5"/>
  <c r="D23" i="2"/>
  <c r="B9" i="2"/>
  <c r="C23" i="2"/>
  <c r="D21" i="3"/>
  <c r="D14" i="3"/>
  <c r="C21" i="3"/>
  <c r="J152" i="5"/>
  <c r="M152" i="5" s="1"/>
  <c r="N152" i="5" s="1"/>
  <c r="J136" i="5"/>
  <c r="J120" i="5"/>
  <c r="J104" i="5"/>
  <c r="N104" i="5" s="1"/>
  <c r="J72" i="5"/>
  <c r="J56" i="5"/>
  <c r="J40" i="5"/>
  <c r="J8" i="5"/>
  <c r="I143" i="5"/>
  <c r="H127" i="5"/>
  <c r="I127" i="5" s="1"/>
  <c r="J127" i="5" s="1"/>
  <c r="I111" i="5"/>
  <c r="J111" i="5" s="1"/>
  <c r="I95" i="5"/>
  <c r="I79" i="5"/>
  <c r="J79" i="5" s="1"/>
  <c r="I63" i="5"/>
  <c r="J63" i="5" s="1"/>
  <c r="I47" i="5"/>
  <c r="H31" i="5"/>
  <c r="I31" i="5" s="1"/>
  <c r="L134" i="5"/>
  <c r="K134" i="5"/>
  <c r="L86" i="5"/>
  <c r="K86" i="5"/>
  <c r="L70" i="5"/>
  <c r="K70" i="5"/>
  <c r="L22" i="5"/>
  <c r="K22" i="5"/>
  <c r="F115" i="5"/>
  <c r="F95" i="5"/>
  <c r="J95" i="5" s="1"/>
  <c r="F51" i="5"/>
  <c r="J51" i="5" s="1"/>
  <c r="F31" i="5"/>
  <c r="G116" i="5"/>
  <c r="G90" i="5"/>
  <c r="G69" i="5"/>
  <c r="G22" i="5"/>
  <c r="H144" i="5"/>
  <c r="I144" i="5" s="1"/>
  <c r="J144" i="5" s="1"/>
  <c r="H113" i="5"/>
  <c r="H79" i="5"/>
  <c r="H15" i="5"/>
  <c r="I15" i="5" s="1"/>
  <c r="J15" i="5" s="1"/>
  <c r="I60" i="5"/>
  <c r="J60" i="5" s="1"/>
  <c r="I32" i="5"/>
  <c r="J146" i="5"/>
  <c r="K33" i="5"/>
  <c r="L117" i="5"/>
  <c r="D9" i="2"/>
  <c r="B23" i="2"/>
  <c r="J7" i="5"/>
  <c r="I142" i="5"/>
  <c r="J142" i="5" s="1"/>
  <c r="G142" i="5"/>
  <c r="I126" i="5"/>
  <c r="J126" i="5" s="1"/>
  <c r="G126" i="5"/>
  <c r="I110" i="5"/>
  <c r="J110" i="5" s="1"/>
  <c r="G110" i="5"/>
  <c r="I94" i="5"/>
  <c r="G94" i="5"/>
  <c r="H78" i="5"/>
  <c r="I78" i="5" s="1"/>
  <c r="J78" i="5" s="1"/>
  <c r="G78" i="5"/>
  <c r="I62" i="5"/>
  <c r="G62" i="5"/>
  <c r="I46" i="5"/>
  <c r="J46" i="5" s="1"/>
  <c r="G46" i="5"/>
  <c r="H30" i="5"/>
  <c r="I30" i="5" s="1"/>
  <c r="J30" i="5" s="1"/>
  <c r="G30" i="5"/>
  <c r="H14" i="5"/>
  <c r="I14" i="5" s="1"/>
  <c r="J14" i="5" s="1"/>
  <c r="G14" i="5"/>
  <c r="F114" i="5"/>
  <c r="F94" i="5"/>
  <c r="J94" i="5" s="1"/>
  <c r="F50" i="5"/>
  <c r="J50" i="5" s="1"/>
  <c r="F30" i="5"/>
  <c r="G42" i="5"/>
  <c r="H143" i="5"/>
  <c r="H112" i="5"/>
  <c r="I112" i="5" s="1"/>
  <c r="J112" i="5" s="1"/>
  <c r="H45" i="5"/>
  <c r="I45" i="5" s="1"/>
  <c r="J45" i="5" s="1"/>
  <c r="I128" i="5"/>
  <c r="J128" i="5" s="1"/>
  <c r="I99" i="5"/>
  <c r="J99" i="5" s="1"/>
  <c r="J143" i="5"/>
  <c r="K58" i="5"/>
  <c r="L113" i="5"/>
  <c r="L46" i="5"/>
  <c r="I88" i="5"/>
  <c r="J88" i="5" s="1"/>
  <c r="I41" i="5"/>
  <c r="J41" i="5" s="1"/>
  <c r="K19" i="5"/>
  <c r="L144" i="5"/>
  <c r="I40" i="5"/>
  <c r="L143" i="5"/>
  <c r="L96" i="5"/>
  <c r="I24" i="5"/>
  <c r="J24" i="5" s="1"/>
  <c r="J81" i="5"/>
  <c r="L127" i="5"/>
  <c r="L80" i="5"/>
  <c r="H105" i="5"/>
  <c r="I105" i="5" s="1"/>
  <c r="J105" i="5" s="1"/>
  <c r="K116" i="5"/>
  <c r="L79" i="5"/>
  <c r="L32" i="5"/>
  <c r="J84" i="5"/>
  <c r="J68" i="5"/>
  <c r="J4" i="5"/>
  <c r="F137" i="5"/>
  <c r="J137" i="5" s="1"/>
  <c r="F57" i="5"/>
  <c r="I43" i="5"/>
  <c r="J43" i="5" s="1"/>
  <c r="K115" i="5"/>
  <c r="K68" i="5"/>
  <c r="M68" i="5" s="1"/>
  <c r="L31" i="5"/>
  <c r="D6" i="3"/>
  <c r="C6" i="2"/>
  <c r="B6" i="2"/>
  <c r="D6" i="2"/>
  <c r="N145" i="5" l="1"/>
  <c r="N6" i="5"/>
  <c r="M134" i="5"/>
  <c r="N134" i="5" s="1"/>
  <c r="N130" i="5"/>
  <c r="O130" i="5" s="1"/>
  <c r="P130" i="5" s="1"/>
  <c r="M137" i="5"/>
  <c r="M63" i="5"/>
  <c r="N14" i="5"/>
  <c r="O14" i="5" s="1"/>
  <c r="P14" i="5" s="1"/>
  <c r="J31" i="5"/>
  <c r="N80" i="5"/>
  <c r="O80" i="5" s="1"/>
  <c r="P80" i="5" s="1"/>
  <c r="N51" i="5"/>
  <c r="O51" i="5" s="1"/>
  <c r="P51" i="5" s="1"/>
  <c r="N128" i="5"/>
  <c r="O128" i="5" s="1"/>
  <c r="P128" i="5" s="1"/>
  <c r="N67" i="5"/>
  <c r="O67" i="5" s="1"/>
  <c r="P67" i="5" s="1"/>
  <c r="N27" i="5"/>
  <c r="O27" i="5" s="1"/>
  <c r="P27" i="5" s="1"/>
  <c r="O102" i="5"/>
  <c r="P102" i="5" s="1"/>
  <c r="N102" i="5"/>
  <c r="O131" i="5"/>
  <c r="P131" i="5" s="1"/>
  <c r="N131" i="5"/>
  <c r="N50" i="5"/>
  <c r="O50" i="5" s="1"/>
  <c r="P50" i="5" s="1"/>
  <c r="N48" i="5"/>
  <c r="O48" i="5" s="1"/>
  <c r="P48" i="5" s="1"/>
  <c r="O94" i="5"/>
  <c r="P94" i="5" s="1"/>
  <c r="N94" i="5"/>
  <c r="N10" i="5"/>
  <c r="O10" i="5" s="1"/>
  <c r="P10" i="5" s="1"/>
  <c r="M88" i="5"/>
  <c r="M32" i="5"/>
  <c r="N32" i="5" s="1"/>
  <c r="O32" i="5" s="1"/>
  <c r="P32" i="5" s="1"/>
  <c r="N123" i="5"/>
  <c r="O123" i="5" s="1"/>
  <c r="P123" i="5" s="1"/>
  <c r="N81" i="5"/>
  <c r="O81" i="5" s="1"/>
  <c r="P81" i="5" s="1"/>
  <c r="N112" i="5"/>
  <c r="O112" i="5" s="1"/>
  <c r="P112" i="5" s="1"/>
  <c r="N78" i="5"/>
  <c r="O78" i="5" s="1"/>
  <c r="P78" i="5" s="1"/>
  <c r="M24" i="5"/>
  <c r="M15" i="5"/>
  <c r="N15" i="5"/>
  <c r="O15" i="5" s="1"/>
  <c r="P15" i="5" s="1"/>
  <c r="N61" i="5"/>
  <c r="O61" i="5" s="1"/>
  <c r="P61" i="5" s="1"/>
  <c r="N87" i="5"/>
  <c r="O87" i="5" s="1"/>
  <c r="P87" i="5" s="1"/>
  <c r="N110" i="5"/>
  <c r="N12" i="5"/>
  <c r="N22" i="5"/>
  <c r="O22" i="5"/>
  <c r="P22" i="5" s="1"/>
  <c r="N49" i="5"/>
  <c r="O49" i="5" s="1"/>
  <c r="P49" i="5" s="1"/>
  <c r="M79" i="5"/>
  <c r="N79" i="5" s="1"/>
  <c r="N59" i="5"/>
  <c r="O59" i="5"/>
  <c r="P59" i="5" s="1"/>
  <c r="J132" i="5"/>
  <c r="N2" i="5"/>
  <c r="O2" i="5" s="1"/>
  <c r="P2" i="5" s="1"/>
  <c r="M41" i="5"/>
  <c r="N41" i="5" s="1"/>
  <c r="M150" i="5"/>
  <c r="N68" i="5"/>
  <c r="M111" i="5"/>
  <c r="M38" i="5"/>
  <c r="N139" i="5"/>
  <c r="O139" i="5"/>
  <c r="P139" i="5" s="1"/>
  <c r="M21" i="5"/>
  <c r="N21" i="5" s="1"/>
  <c r="M43" i="5"/>
  <c r="N43" i="5"/>
  <c r="O43" i="5" s="1"/>
  <c r="P43" i="5" s="1"/>
  <c r="M144" i="5"/>
  <c r="N144" i="5"/>
  <c r="O144" i="5" s="1"/>
  <c r="P144" i="5" s="1"/>
  <c r="N126" i="5"/>
  <c r="O126" i="5" s="1"/>
  <c r="P126" i="5" s="1"/>
  <c r="N142" i="5"/>
  <c r="O142" i="5" s="1"/>
  <c r="P142" i="5" s="1"/>
  <c r="N30" i="5"/>
  <c r="O30" i="5" s="1"/>
  <c r="P30" i="5" s="1"/>
  <c r="N116" i="5"/>
  <c r="O116" i="5" s="1"/>
  <c r="P116" i="5" s="1"/>
  <c r="M58" i="5"/>
  <c r="M95" i="5"/>
  <c r="O95" i="5" s="1"/>
  <c r="P95" i="5" s="1"/>
  <c r="N95" i="5"/>
  <c r="M127" i="5"/>
  <c r="N19" i="5"/>
  <c r="O19" i="5" s="1"/>
  <c r="P19" i="5" s="1"/>
  <c r="N140" i="5"/>
  <c r="O140" i="5" s="1"/>
  <c r="P140" i="5" s="1"/>
  <c r="J115" i="5"/>
  <c r="N16" i="5"/>
  <c r="M96" i="5"/>
  <c r="O96" i="5" s="1"/>
  <c r="P96" i="5" s="1"/>
  <c r="N96" i="5"/>
  <c r="N20" i="5"/>
  <c r="O20" i="5" s="1"/>
  <c r="P20" i="5" s="1"/>
  <c r="N75" i="5"/>
  <c r="O75" i="5" s="1"/>
  <c r="P75" i="5" s="1"/>
  <c r="N151" i="5"/>
  <c r="O151" i="5" s="1"/>
  <c r="P151" i="5" s="1"/>
  <c r="N105" i="5"/>
  <c r="O105" i="5" s="1"/>
  <c r="P105" i="5" s="1"/>
  <c r="N99" i="5"/>
  <c r="N53" i="5"/>
  <c r="J86" i="5"/>
  <c r="J58" i="5"/>
  <c r="M94" i="5"/>
  <c r="M90" i="5"/>
  <c r="N25" i="5"/>
  <c r="O25" i="5" s="1"/>
  <c r="P25" i="5" s="1"/>
  <c r="M118" i="5"/>
  <c r="M130" i="5"/>
  <c r="M76" i="5"/>
  <c r="N76" i="5" s="1"/>
  <c r="M84" i="5"/>
  <c r="N84" i="5" s="1"/>
  <c r="M29" i="5"/>
  <c r="M116" i="5"/>
  <c r="M97" i="5"/>
  <c r="M34" i="5"/>
  <c r="M148" i="5"/>
  <c r="N148" i="5" s="1"/>
  <c r="O148" i="5" s="1"/>
  <c r="P148" i="5" s="1"/>
  <c r="M102" i="5"/>
  <c r="M141" i="5"/>
  <c r="N141" i="5" s="1"/>
  <c r="M16" i="5"/>
  <c r="O16" i="5" s="1"/>
  <c r="P16" i="5" s="1"/>
  <c r="M5" i="5"/>
  <c r="N5" i="5" s="1"/>
  <c r="O5" i="5" s="1"/>
  <c r="P5" i="5" s="1"/>
  <c r="C11" i="3"/>
  <c r="C6" i="3"/>
  <c r="F4" i="3" s="1" a="1"/>
  <c r="F4" i="3" s="1"/>
  <c r="C7" i="3"/>
  <c r="C12" i="3"/>
  <c r="C23" i="3"/>
  <c r="C9" i="3"/>
  <c r="C13" i="3"/>
  <c r="O109" i="5"/>
  <c r="P109" i="5" s="1"/>
  <c r="O135" i="5"/>
  <c r="P135" i="5" s="1"/>
  <c r="N135" i="5"/>
  <c r="F4" i="2" a="1"/>
  <c r="B3" i="4"/>
  <c r="M110" i="5"/>
  <c r="O110" i="5" s="1"/>
  <c r="P110" i="5" s="1"/>
  <c r="O104" i="5"/>
  <c r="P104" i="5" s="1"/>
  <c r="M23" i="5"/>
  <c r="N23" i="5" s="1"/>
  <c r="O23" i="5" s="1"/>
  <c r="P23" i="5" s="1"/>
  <c r="M131" i="5"/>
  <c r="J122" i="5"/>
  <c r="M20" i="5"/>
  <c r="M45" i="5"/>
  <c r="O12" i="5"/>
  <c r="P12" i="5" s="1"/>
  <c r="M149" i="5"/>
  <c r="C10" i="3"/>
  <c r="O93" i="5"/>
  <c r="P93" i="5" s="1"/>
  <c r="M143" i="5"/>
  <c r="N143" i="5" s="1"/>
  <c r="M50" i="5"/>
  <c r="J138" i="5"/>
  <c r="M39" i="5"/>
  <c r="M67" i="5"/>
  <c r="M61" i="5"/>
  <c r="M14" i="5"/>
  <c r="M48" i="5"/>
  <c r="M17" i="5"/>
  <c r="M103" i="5"/>
  <c r="N103" i="5" s="1"/>
  <c r="J26" i="5"/>
  <c r="M60" i="5"/>
  <c r="N60" i="5" s="1"/>
  <c r="O60" i="5" s="1"/>
  <c r="P60" i="5" s="1"/>
  <c r="M113" i="5"/>
  <c r="M129" i="5"/>
  <c r="M66" i="5"/>
  <c r="O11" i="5"/>
  <c r="P11" i="5" s="1"/>
  <c r="M124" i="5"/>
  <c r="N120" i="5"/>
  <c r="O120" i="5" s="1"/>
  <c r="P120" i="5" s="1"/>
  <c r="M70" i="5"/>
  <c r="M142" i="5"/>
  <c r="M64" i="5"/>
  <c r="M33" i="5"/>
  <c r="N33" i="5" s="1"/>
  <c r="M51" i="5"/>
  <c r="O35" i="5"/>
  <c r="P35" i="5" s="1"/>
  <c r="O3" i="5"/>
  <c r="P3" i="5" s="1"/>
  <c r="M77" i="5"/>
  <c r="O141" i="5"/>
  <c r="P141" i="5" s="1"/>
  <c r="M44" i="5"/>
  <c r="M126" i="5"/>
  <c r="M30" i="5"/>
  <c r="N35" i="5"/>
  <c r="M133" i="5"/>
  <c r="O62" i="5"/>
  <c r="P62" i="5" s="1"/>
  <c r="M80" i="5"/>
  <c r="M119" i="5"/>
  <c r="N119" i="5" s="1"/>
  <c r="M46" i="5"/>
  <c r="N133" i="5"/>
  <c r="O133" i="5" s="1"/>
  <c r="P133" i="5" s="1"/>
  <c r="N3" i="5"/>
  <c r="M145" i="5"/>
  <c r="O145" i="5" s="1"/>
  <c r="P145" i="5" s="1"/>
  <c r="D7" i="3"/>
  <c r="D9" i="3"/>
  <c r="D13" i="3"/>
  <c r="D11" i="3"/>
  <c r="D12" i="3"/>
  <c r="D23" i="3"/>
  <c r="M112" i="5"/>
  <c r="M52" i="5"/>
  <c r="N52" i="5" s="1"/>
  <c r="M53" i="5"/>
  <c r="O53" i="5" s="1"/>
  <c r="P53" i="5" s="1"/>
  <c r="M7" i="5"/>
  <c r="O7" i="5" s="1"/>
  <c r="P7" i="5" s="1"/>
  <c r="M83" i="5"/>
  <c r="J74" i="5"/>
  <c r="M6" i="5"/>
  <c r="O6" i="5" s="1"/>
  <c r="P6" i="5" s="1"/>
  <c r="M49" i="5"/>
  <c r="M12" i="5"/>
  <c r="M3" i="5"/>
  <c r="M65" i="5"/>
  <c r="N65" i="5" s="1"/>
  <c r="O65" i="5" s="1"/>
  <c r="P65" i="5" s="1"/>
  <c r="M98" i="5"/>
  <c r="M28" i="5"/>
  <c r="N28" i="5" s="1"/>
  <c r="O28" i="5" s="1"/>
  <c r="P28" i="5" s="1"/>
  <c r="N146" i="5"/>
  <c r="O146" i="5" s="1"/>
  <c r="P146" i="5" s="1"/>
  <c r="M85" i="5"/>
  <c r="N85" i="5" s="1"/>
  <c r="O85" i="5" s="1"/>
  <c r="P85" i="5" s="1"/>
  <c r="M109" i="5"/>
  <c r="N109" i="5" s="1"/>
  <c r="O68" i="5"/>
  <c r="P68" i="5" s="1"/>
  <c r="M117" i="5"/>
  <c r="N117" i="5" s="1"/>
  <c r="M82" i="5"/>
  <c r="N7" i="5"/>
  <c r="M36" i="5"/>
  <c r="M140" i="5"/>
  <c r="M78" i="5"/>
  <c r="M22" i="5"/>
  <c r="M128" i="5"/>
  <c r="M47" i="5"/>
  <c r="N47" i="5" s="1"/>
  <c r="M2" i="5"/>
  <c r="M99" i="5"/>
  <c r="O99" i="5" s="1"/>
  <c r="P99" i="5" s="1"/>
  <c r="M100" i="5"/>
  <c r="N100" i="5" s="1"/>
  <c r="M54" i="5"/>
  <c r="N54" i="5" s="1"/>
  <c r="M106" i="5"/>
  <c r="N90" i="5"/>
  <c r="O90" i="5" s="1"/>
  <c r="P90" i="5" s="1"/>
  <c r="M13" i="5"/>
  <c r="N13" i="5" s="1"/>
  <c r="O73" i="5"/>
  <c r="P73" i="5" s="1"/>
  <c r="N73" i="5"/>
  <c r="O152" i="5"/>
  <c r="P152" i="5" s="1"/>
  <c r="M57" i="5"/>
  <c r="N57" i="5" s="1"/>
  <c r="M62" i="5"/>
  <c r="N62" i="5" s="1"/>
  <c r="N4" i="5"/>
  <c r="O4" i="5" s="1"/>
  <c r="P4" i="5" s="1"/>
  <c r="M42" i="5"/>
  <c r="O40" i="5"/>
  <c r="P40" i="5" s="1"/>
  <c r="M89" i="5"/>
  <c r="N89" i="5" s="1"/>
  <c r="O56" i="5"/>
  <c r="P56" i="5" s="1"/>
  <c r="M71" i="5"/>
  <c r="N71" i="5" s="1"/>
  <c r="O71" i="5" s="1"/>
  <c r="P71" i="5" s="1"/>
  <c r="N136" i="5"/>
  <c r="O136" i="5" s="1"/>
  <c r="P136" i="5" s="1"/>
  <c r="O121" i="5"/>
  <c r="P121" i="5" s="1"/>
  <c r="N17" i="5"/>
  <c r="O17" i="5" s="1"/>
  <c r="P17" i="5" s="1"/>
  <c r="M136" i="5"/>
  <c r="M81" i="5"/>
  <c r="M114" i="5"/>
  <c r="N91" i="5"/>
  <c r="O91" i="5" s="1"/>
  <c r="P91" i="5" s="1"/>
  <c r="M121" i="5"/>
  <c r="N121" i="5" s="1"/>
  <c r="M37" i="5"/>
  <c r="M19" i="5"/>
  <c r="M69" i="5"/>
  <c r="N69" i="5" s="1"/>
  <c r="O69" i="5" s="1"/>
  <c r="P69" i="5" s="1"/>
  <c r="O72" i="5"/>
  <c r="P72" i="5" s="1"/>
  <c r="O9" i="5"/>
  <c r="P9" i="5" s="1"/>
  <c r="M92" i="5"/>
  <c r="N92" i="5" s="1"/>
  <c r="M18" i="5"/>
  <c r="M147" i="5"/>
  <c r="M101" i="5"/>
  <c r="M55" i="5"/>
  <c r="N55" i="5" s="1"/>
  <c r="M108" i="5"/>
  <c r="N108" i="5" s="1"/>
  <c r="M125" i="5"/>
  <c r="N125" i="5" s="1"/>
  <c r="O125" i="5" s="1"/>
  <c r="P125" i="5" s="1"/>
  <c r="M8" i="5"/>
  <c r="O77" i="5" l="1"/>
  <c r="P77" i="5" s="1"/>
  <c r="O18" i="5"/>
  <c r="P18" i="5" s="1"/>
  <c r="O42" i="5"/>
  <c r="P42" i="5" s="1"/>
  <c r="O64" i="5"/>
  <c r="P64" i="5" s="1"/>
  <c r="O34" i="5"/>
  <c r="P34" i="5" s="1"/>
  <c r="O147" i="5"/>
  <c r="P147" i="5" s="1"/>
  <c r="O83" i="5"/>
  <c r="P83" i="5" s="1"/>
  <c r="O63" i="5"/>
  <c r="P63" i="5" s="1"/>
  <c r="O124" i="5"/>
  <c r="P124" i="5" s="1"/>
  <c r="O29" i="5"/>
  <c r="P29" i="5" s="1"/>
  <c r="O137" i="5"/>
  <c r="P137" i="5" s="1"/>
  <c r="O114" i="5"/>
  <c r="P114" i="5" s="1"/>
  <c r="O8" i="5"/>
  <c r="P8" i="5" s="1"/>
  <c r="O118" i="5"/>
  <c r="P118" i="5" s="1"/>
  <c r="F4" i="2"/>
  <c r="B5" i="4"/>
  <c r="B2" i="4"/>
  <c r="B4" i="4"/>
  <c r="O55" i="5"/>
  <c r="P55" i="5" s="1"/>
  <c r="N70" i="5"/>
  <c r="O70" i="5" s="1"/>
  <c r="P70" i="5" s="1"/>
  <c r="N42" i="5"/>
  <c r="N101" i="5"/>
  <c r="O101" i="5" s="1"/>
  <c r="P101" i="5" s="1"/>
  <c r="O33" i="5"/>
  <c r="P33" i="5" s="1"/>
  <c r="O79" i="5"/>
  <c r="P79" i="5" s="1"/>
  <c r="O103" i="5"/>
  <c r="P103" i="5" s="1"/>
  <c r="O117" i="5"/>
  <c r="P117" i="5" s="1"/>
  <c r="O119" i="5"/>
  <c r="P119" i="5" s="1"/>
  <c r="N118" i="5"/>
  <c r="O108" i="5"/>
  <c r="P108" i="5" s="1"/>
  <c r="O57" i="5"/>
  <c r="P57" i="5" s="1"/>
  <c r="O13" i="5"/>
  <c r="P13" i="5" s="1"/>
  <c r="O54" i="5"/>
  <c r="P54" i="5" s="1"/>
  <c r="O52" i="5"/>
  <c r="P52" i="5" s="1"/>
  <c r="O92" i="5"/>
  <c r="P92" i="5" s="1"/>
  <c r="N8" i="5"/>
  <c r="O47" i="5"/>
  <c r="P47" i="5" s="1"/>
  <c r="O84" i="5"/>
  <c r="P84" i="5" s="1"/>
  <c r="O76" i="5"/>
  <c r="P76" i="5" s="1"/>
  <c r="N138" i="5"/>
  <c r="O138" i="5" s="1"/>
  <c r="P138" i="5" s="1"/>
  <c r="M138" i="5"/>
  <c r="N36" i="5"/>
  <c r="O36" i="5" s="1"/>
  <c r="P36" i="5" s="1"/>
  <c r="M74" i="5"/>
  <c r="N149" i="5"/>
  <c r="O149" i="5" s="1"/>
  <c r="P149" i="5" s="1"/>
  <c r="N88" i="5"/>
  <c r="O88" i="5" s="1"/>
  <c r="P88" i="5" s="1"/>
  <c r="N137" i="5"/>
  <c r="N86" i="5"/>
  <c r="M132" i="5"/>
  <c r="N82" i="5"/>
  <c r="O82" i="5" s="1"/>
  <c r="P82" i="5" s="1"/>
  <c r="N66" i="5"/>
  <c r="O66" i="5" s="1"/>
  <c r="P66" i="5" s="1"/>
  <c r="N127" i="5"/>
  <c r="O127" i="5" s="1"/>
  <c r="P127" i="5" s="1"/>
  <c r="N38" i="5"/>
  <c r="O38" i="5" s="1"/>
  <c r="P38" i="5" s="1"/>
  <c r="N39" i="5"/>
  <c r="O39" i="5" s="1"/>
  <c r="P39" i="5" s="1"/>
  <c r="N34" i="5"/>
  <c r="N64" i="5"/>
  <c r="O100" i="5"/>
  <c r="P100" i="5" s="1"/>
  <c r="N83" i="5"/>
  <c r="N115" i="5"/>
  <c r="O115" i="5" s="1"/>
  <c r="P115" i="5" s="1"/>
  <c r="N147" i="5"/>
  <c r="N29" i="5"/>
  <c r="N97" i="5"/>
  <c r="O97" i="5" s="1"/>
  <c r="P97" i="5" s="1"/>
  <c r="O134" i="5"/>
  <c r="P134" i="5" s="1"/>
  <c r="N150" i="5"/>
  <c r="O150" i="5" s="1"/>
  <c r="P150" i="5" s="1"/>
  <c r="O143" i="5"/>
  <c r="P143" i="5" s="1"/>
  <c r="O41" i="5"/>
  <c r="P41" i="5" s="1"/>
  <c r="N113" i="5"/>
  <c r="O113" i="5" s="1"/>
  <c r="P113" i="5" s="1"/>
  <c r="O89" i="5"/>
  <c r="P89" i="5" s="1"/>
  <c r="N44" i="5"/>
  <c r="O44" i="5" s="1"/>
  <c r="P44" i="5" s="1"/>
  <c r="M115" i="5"/>
  <c r="O21" i="5"/>
  <c r="P21" i="5" s="1"/>
  <c r="N106" i="5"/>
  <c r="O106" i="5" s="1"/>
  <c r="P106" i="5" s="1"/>
  <c r="M26" i="5"/>
  <c r="N26" i="5" s="1"/>
  <c r="M31" i="5"/>
  <c r="O31" i="5" s="1"/>
  <c r="P31" i="5" s="1"/>
  <c r="N31" i="5"/>
  <c r="M122" i="5"/>
  <c r="O122" i="5" s="1"/>
  <c r="P122" i="5" s="1"/>
  <c r="N122" i="5"/>
  <c r="N46" i="5"/>
  <c r="O46" i="5" s="1"/>
  <c r="P46" i="5" s="1"/>
  <c r="N111" i="5"/>
  <c r="O111" i="5" s="1"/>
  <c r="P111" i="5" s="1"/>
  <c r="N37" i="5"/>
  <c r="O37" i="5" s="1"/>
  <c r="P37" i="5" s="1"/>
  <c r="N24" i="5"/>
  <c r="O24" i="5" s="1"/>
  <c r="P24" i="5" s="1"/>
  <c r="N18" i="5"/>
  <c r="N98" i="5"/>
  <c r="O98" i="5" s="1"/>
  <c r="P98" i="5" s="1"/>
  <c r="N124" i="5"/>
  <c r="N114" i="5"/>
  <c r="N77" i="5"/>
  <c r="N129" i="5"/>
  <c r="O129" i="5" s="1"/>
  <c r="P129" i="5" s="1"/>
  <c r="N45" i="5"/>
  <c r="O45" i="5" s="1"/>
  <c r="P45" i="5" s="1"/>
  <c r="N63" i="5"/>
  <c r="M86" i="5"/>
  <c r="O86" i="5" s="1"/>
  <c r="P86" i="5" s="1"/>
  <c r="N58" i="5"/>
  <c r="O58" i="5" s="1"/>
  <c r="P58" i="5" s="1"/>
  <c r="N132" i="5" l="1"/>
  <c r="O132" i="5" s="1"/>
  <c r="P132" i="5" s="1"/>
  <c r="O26" i="5"/>
  <c r="P26" i="5" s="1"/>
  <c r="N74" i="5"/>
  <c r="O74" i="5" s="1"/>
  <c r="P74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<sst xmlns="http://schemas.openxmlformats.org/spreadsheetml/2006/main" count="75" uniqueCount="54">
  <si>
    <t>Danske helligdage i Excel</t>
  </si>
  <si>
    <t>Hører til guiden 'Danske helligdage i Excel' på Excelformel.dk.</t>
  </si>
  <si>
    <t>Arket 'Helligdage': skriv det første år i B1. Tabellen beregner helligdagene for tre år, og F4 samler dem i én liste til ANTAL.ARBEJDSDAGE.INTL og ARBEJDSDAG.INTL.</t>
  </si>
  <si>
    <t>Store bededag medtages kun for år før 2024 (lov nr. 214 af 6. marts 2023). Du kan overskrive ja/nej i række 4.</t>
  </si>
  <si>
    <t>1. maj, grundlovsdag, juleaftensdag og nytårsaftensdag er ikke helligdage og indgår ikke i listen.</t>
  </si>
  <si>
    <t>Arket 'Før og efter 2024' viser 2022-2024. Arket 'Påske 1950-2100' beregner påskedag med LET og med hjælpekolonner uden LET.</t>
  </si>
  <si>
    <t>Tjek selv reglerne for dit eget år. Filen er ikke juridisk rådgivning.</t>
  </si>
  <si>
    <t>Oprettet og genberegnet i Microsoft Excel 16.0 (build 20326), dansk sprog, 2026-09-18.</t>
  </si>
  <si>
    <t>Filen indeholder ingen makroer.</t>
  </si>
  <si>
    <t>Eksempeldata er opdigtede til illustration.</t>
  </si>
  <si>
    <t>Excelformel.dk</t>
  </si>
  <si>
    <t>Første år</t>
  </si>
  <si>
    <t>Helligdag</t>
  </si>
  <si>
    <t>Medtag store bededag (ja/nej)</t>
  </si>
  <si>
    <t>Nytårsdag</t>
  </si>
  <si>
    <t>Skærtorsdag</t>
  </si>
  <si>
    <t>Langfredag</t>
  </si>
  <si>
    <t>Påskedag</t>
  </si>
  <si>
    <t>2. påskedag</t>
  </si>
  <si>
    <t>Store bededag</t>
  </si>
  <si>
    <t>Kristi himmelfartsdag</t>
  </si>
  <si>
    <t>Pinsedag</t>
  </si>
  <si>
    <t>2. pinsedag</t>
  </si>
  <si>
    <t>Juledag</t>
  </si>
  <si>
    <t>2. juledag</t>
  </si>
  <si>
    <t>Ofte fridage, men ikke helligdage</t>
  </si>
  <si>
    <t>1. maj</t>
  </si>
  <si>
    <t>Grundlovsdag</t>
  </si>
  <si>
    <t>Juleaftensdag</t>
  </si>
  <si>
    <t>Nytårsaftensdag</t>
  </si>
  <si>
    <t>Kontrol: påskedag + 26 dage</t>
  </si>
  <si>
    <t>Alle helligdage (brug i formler)</t>
  </si>
  <si>
    <t>Beregning</t>
  </si>
  <si>
    <t>Resultat</t>
  </si>
  <si>
    <t>Arbejdsdage i første år, med den filtrerede liste</t>
  </si>
  <si>
    <t>Samme år, med kolonnen direkte (store bededag er tom tekst)</t>
  </si>
  <si>
    <t>Er dato en helligdag? (2. påskedag 2026)</t>
  </si>
  <si>
    <t>Antal helligdage i listen</t>
  </si>
  <si>
    <t>År</t>
  </si>
  <si>
    <t>Påskedag (LET)</t>
  </si>
  <si>
    <t>a</t>
  </si>
  <si>
    <t>b</t>
  </si>
  <si>
    <t>s</t>
  </si>
  <si>
    <t>d</t>
  </si>
  <si>
    <t>e</t>
  </si>
  <si>
    <t>f</t>
  </si>
  <si>
    <t>g</t>
  </si>
  <si>
    <t>h</t>
  </si>
  <si>
    <t>i</t>
  </si>
  <si>
    <t>u</t>
  </si>
  <si>
    <t>l</t>
  </si>
  <si>
    <t>m</t>
  </si>
  <si>
    <t>Påskedag (hjælpekolonner)</t>
  </si>
  <si>
    <t>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</si>
</sst>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8CE1-2937-4824-9BC2-330A839A5461}">
  <dimension ref="A1:A13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9572-461F-457C-B372-45CE524BEB2B}">
  <dimension ref="A1:F40"/>
  <sheetViews>
    <sheetView workbookViewId="0"/>
  </sheetViews>
  <sheetFormatPr defaultRowHeight="14.4" x14ac:dyDescent="0.3"/>
  <cols>
    <col min="1" max="1" width="27.21875" bestFit="1" customWidth="1"/>
    <col min="2" max="4" width="13.33203125" bestFit="1" customWidth="1"/>
    <col min="6" max="6" width="26.21875" bestFit="1" customWidth="1"/>
  </cols>
  <sheetData>
    <row r="1" spans="1:6" x14ac:dyDescent="0.3">
      <c r="A1" t="s">
        <v>11</v>
      </c>
      <c r="B1">
        <v>2026</v>
      </c>
    </row>
    <row r="3" spans="1:6" x14ac:dyDescent="0.3">
      <c r="A3" s="1" t="s">
        <v>12</v>
      </c>
      <c r="B3" s="1">
        <f>B1</f>
        <v>2026</v>
      </c>
      <c r="C3" s="1">
        <f>B3+1</f>
        <v>2027</v>
      </c>
      <c r="D3" s="1">
        <f>C3+1</f>
        <v>2028</v>
      </c>
      <c r="F3" s="1" t="s">
        <v>31</v>
      </c>
    </row>
    <row r="4" spans="1:6" x14ac:dyDescent="0.3">
      <c r="A4" t="s">
        <v>13</v>
      </c>
      <c r="B4" t="str">
        <f t="shared" ref="B4:D4" si="0">IF(B3&lt;2024,"ja","nej")</f>
        <v>nej</v>
      </c>
      <c r="C4" t="str">
        <f t="shared" si="0"/>
        <v>nej</v>
      </c>
      <c r="D4" t="str">
        <f t="shared" si="0"/>
        <v>nej</v>
      </c>
      <c r="F4" s="4" cm="1">
        <f t="array" ref="F4:F33">_xlfn.LET(_xlpm.d,_xlfn.TOCOL(B5:D15),_xlfn._xlws.SORT(_xlfn._xlws.FILTER(_xlpm.d,ISNUMBER(_xlpm.d))))</f>
        <v>46023</v>
      </c>
    </row>
    <row r="5" spans="1:6" x14ac:dyDescent="0.3">
      <c r="A5" t="s">
        <v>14</v>
      </c>
      <c r="B5" s="3">
        <f t="shared" ref="B5:D5" si="1">DATE(B$3,1,1)</f>
        <v>46023</v>
      </c>
      <c r="C5" s="3">
        <f t="shared" si="1"/>
        <v>46388</v>
      </c>
      <c r="D5" s="3">
        <f t="shared" si="1"/>
        <v>46753</v>
      </c>
      <c r="F5" s="4">
        <v>46114</v>
      </c>
    </row>
    <row r="6" spans="1:6" x14ac:dyDescent="0.3">
      <c r="A6" t="s">
        <v>15</v>
      </c>
      <c r="B6" s="3">
        <f t="shared" ref="B6:D6" si="2">B8-3</f>
        <v>46114</v>
      </c>
      <c r="C6" s="3">
        <f t="shared" si="2"/>
        <v>46471</v>
      </c>
      <c r="D6" s="3">
        <f t="shared" si="2"/>
        <v>46856</v>
      </c>
      <c r="F6" s="4">
        <v>46115</v>
      </c>
    </row>
    <row r="7" spans="1:6" x14ac:dyDescent="0.3">
      <c r="A7" t="s">
        <v>16</v>
      </c>
      <c r="B7" s="3">
        <f t="shared" ref="B7:D7" si="3">B8-2</f>
        <v>46115</v>
      </c>
      <c r="C7" s="3">
        <f t="shared" si="3"/>
        <v>46472</v>
      </c>
      <c r="D7" s="3">
        <f t="shared" si="3"/>
        <v>46857</v>
      </c>
      <c r="F7" s="4">
        <v>46117</v>
      </c>
    </row>
    <row r="8" spans="1:6" x14ac:dyDescent="0.3">
      <c r="A8" t="s">
        <v>17</v>
      </c>
      <c r="B8" s="3">
        <f t="shared" ref="B8:D8" si="4">_xlfn.LET(_xlpm.år,B$3,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46117</v>
      </c>
      <c r="C8" s="3">
        <f t="shared" si="4"/>
        <v>46474</v>
      </c>
      <c r="D8" s="3">
        <f t="shared" si="4"/>
        <v>46859</v>
      </c>
      <c r="F8" s="4">
        <v>46118</v>
      </c>
    </row>
    <row r="9" spans="1:6" x14ac:dyDescent="0.3">
      <c r="A9" t="s">
        <v>18</v>
      </c>
      <c r="B9" s="3">
        <f t="shared" ref="B9:D9" si="5">B8+1</f>
        <v>46118</v>
      </c>
      <c r="C9" s="3">
        <f t="shared" si="5"/>
        <v>46475</v>
      </c>
      <c r="D9" s="3">
        <f t="shared" si="5"/>
        <v>46860</v>
      </c>
      <c r="F9" s="4">
        <v>46156</v>
      </c>
    </row>
    <row r="10" spans="1:6" x14ac:dyDescent="0.3">
      <c r="A10" t="s">
        <v>19</v>
      </c>
      <c r="B10" s="3" t="str">
        <f t="shared" ref="B10:D10" si="6">IF(B$4="ja",B8+26,"")</f>
        <v/>
      </c>
      <c r="C10" s="3" t="str">
        <f t="shared" si="6"/>
        <v/>
      </c>
      <c r="D10" s="3" t="str">
        <f t="shared" si="6"/>
        <v/>
      </c>
      <c r="F10" s="4">
        <v>46166</v>
      </c>
    </row>
    <row r="11" spans="1:6" x14ac:dyDescent="0.3">
      <c r="A11" t="s">
        <v>20</v>
      </c>
      <c r="B11" s="3">
        <f t="shared" ref="B11:D11" si="7">B8+39</f>
        <v>46156</v>
      </c>
      <c r="C11" s="3">
        <f t="shared" si="7"/>
        <v>46513</v>
      </c>
      <c r="D11" s="3">
        <f t="shared" si="7"/>
        <v>46898</v>
      </c>
      <c r="F11" s="4">
        <v>46167</v>
      </c>
    </row>
    <row r="12" spans="1:6" x14ac:dyDescent="0.3">
      <c r="A12" t="s">
        <v>21</v>
      </c>
      <c r="B12" s="3">
        <f t="shared" ref="B12:D12" si="8">B8+49</f>
        <v>46166</v>
      </c>
      <c r="C12" s="3">
        <f t="shared" si="8"/>
        <v>46523</v>
      </c>
      <c r="D12" s="3">
        <f t="shared" si="8"/>
        <v>46908</v>
      </c>
      <c r="F12" s="4">
        <v>46381</v>
      </c>
    </row>
    <row r="13" spans="1:6" x14ac:dyDescent="0.3">
      <c r="A13" t="s">
        <v>22</v>
      </c>
      <c r="B13" s="3">
        <f t="shared" ref="B13:D13" si="9">B8+50</f>
        <v>46167</v>
      </c>
      <c r="C13" s="3">
        <f t="shared" si="9"/>
        <v>46524</v>
      </c>
      <c r="D13" s="3">
        <f t="shared" si="9"/>
        <v>46909</v>
      </c>
      <c r="F13" s="4">
        <v>46382</v>
      </c>
    </row>
    <row r="14" spans="1:6" x14ac:dyDescent="0.3">
      <c r="A14" t="s">
        <v>23</v>
      </c>
      <c r="B14" s="3">
        <f t="shared" ref="B14:D14" si="10">DATE(B$3,12,25)</f>
        <v>46381</v>
      </c>
      <c r="C14" s="3">
        <f t="shared" si="10"/>
        <v>46746</v>
      </c>
      <c r="D14" s="3">
        <f t="shared" si="10"/>
        <v>47112</v>
      </c>
      <c r="F14" s="4">
        <v>46388</v>
      </c>
    </row>
    <row r="15" spans="1:6" x14ac:dyDescent="0.3">
      <c r="A15" t="s">
        <v>24</v>
      </c>
      <c r="B15" s="3">
        <f t="shared" ref="B15:D15" si="11">DATE(B$3,12,26)</f>
        <v>46382</v>
      </c>
      <c r="C15" s="3">
        <f t="shared" si="11"/>
        <v>46747</v>
      </c>
      <c r="D15" s="3">
        <f t="shared" si="11"/>
        <v>47113</v>
      </c>
      <c r="F15" s="4">
        <v>46471</v>
      </c>
    </row>
    <row r="16" spans="1:6" x14ac:dyDescent="0.3">
      <c r="B16" s="3"/>
      <c r="C16" s="3"/>
      <c r="D16" s="3"/>
      <c r="F16" s="4">
        <v>46472</v>
      </c>
    </row>
    <row r="17" spans="1:6" x14ac:dyDescent="0.3">
      <c r="A17" t="s">
        <v>25</v>
      </c>
      <c r="B17" s="3"/>
      <c r="C17" s="3"/>
      <c r="D17" s="3"/>
      <c r="F17" s="4">
        <v>46474</v>
      </c>
    </row>
    <row r="18" spans="1:6" x14ac:dyDescent="0.3">
      <c r="A18" t="s">
        <v>26</v>
      </c>
      <c r="B18" s="3">
        <f t="shared" ref="B18:D18" si="12">DATE(B$3,5,1)</f>
        <v>46143</v>
      </c>
      <c r="C18" s="3">
        <f t="shared" si="12"/>
        <v>46508</v>
      </c>
      <c r="D18" s="3">
        <f t="shared" si="12"/>
        <v>46874</v>
      </c>
      <c r="F18" s="4">
        <v>46475</v>
      </c>
    </row>
    <row r="19" spans="1:6" x14ac:dyDescent="0.3">
      <c r="A19" t="s">
        <v>27</v>
      </c>
      <c r="B19" s="3">
        <f t="shared" ref="B19:D19" si="13">DATE(B$3,6,5)</f>
        <v>46178</v>
      </c>
      <c r="C19" s="3">
        <f t="shared" si="13"/>
        <v>46543</v>
      </c>
      <c r="D19" s="3">
        <f t="shared" si="13"/>
        <v>46909</v>
      </c>
      <c r="F19" s="4">
        <v>46513</v>
      </c>
    </row>
    <row r="20" spans="1:6" x14ac:dyDescent="0.3">
      <c r="A20" t="s">
        <v>28</v>
      </c>
      <c r="B20" s="3">
        <f t="shared" ref="B20:D20" si="14">DATE(B$3,12,24)</f>
        <v>46380</v>
      </c>
      <c r="C20" s="3">
        <f t="shared" si="14"/>
        <v>46745</v>
      </c>
      <c r="D20" s="3">
        <f t="shared" si="14"/>
        <v>47111</v>
      </c>
      <c r="F20" s="4">
        <v>46523</v>
      </c>
    </row>
    <row r="21" spans="1:6" x14ac:dyDescent="0.3">
      <c r="A21" t="s">
        <v>29</v>
      </c>
      <c r="B21" s="3">
        <f t="shared" ref="B21:D21" si="15">DATE(B$3,12,31)</f>
        <v>46387</v>
      </c>
      <c r="C21" s="3">
        <f t="shared" si="15"/>
        <v>46752</v>
      </c>
      <c r="D21" s="3">
        <f t="shared" si="15"/>
        <v>47118</v>
      </c>
      <c r="F21" s="4">
        <v>46524</v>
      </c>
    </row>
    <row r="22" spans="1:6" x14ac:dyDescent="0.3">
      <c r="B22" s="3"/>
      <c r="C22" s="3"/>
      <c r="D22" s="3"/>
      <c r="F22" s="4">
        <v>46746</v>
      </c>
    </row>
    <row r="23" spans="1:6" x14ac:dyDescent="0.3">
      <c r="A23" t="s">
        <v>30</v>
      </c>
      <c r="B23" s="3">
        <f t="shared" ref="B23:D23" si="16">B8+26</f>
        <v>46143</v>
      </c>
      <c r="C23" s="3">
        <f t="shared" si="16"/>
        <v>46500</v>
      </c>
      <c r="D23" s="3">
        <f t="shared" si="16"/>
        <v>46885</v>
      </c>
      <c r="F23" s="4">
        <v>46747</v>
      </c>
    </row>
    <row r="24" spans="1:6" x14ac:dyDescent="0.3">
      <c r="F24" s="4">
        <v>46753</v>
      </c>
    </row>
    <row r="25" spans="1:6" x14ac:dyDescent="0.3">
      <c r="F25" s="4">
        <v>46856</v>
      </c>
    </row>
    <row r="26" spans="1:6" x14ac:dyDescent="0.3">
      <c r="F26" s="4">
        <v>46857</v>
      </c>
    </row>
    <row r="27" spans="1:6" x14ac:dyDescent="0.3">
      <c r="F27" s="4">
        <v>46859</v>
      </c>
    </row>
    <row r="28" spans="1:6" x14ac:dyDescent="0.3">
      <c r="F28" s="4">
        <v>46860</v>
      </c>
    </row>
    <row r="29" spans="1:6" x14ac:dyDescent="0.3">
      <c r="F29" s="4">
        <v>46898</v>
      </c>
    </row>
    <row r="30" spans="1:6" x14ac:dyDescent="0.3">
      <c r="F30" s="4">
        <v>46908</v>
      </c>
    </row>
    <row r="31" spans="1:6" x14ac:dyDescent="0.3">
      <c r="F31" s="4">
        <v>46909</v>
      </c>
    </row>
    <row r="32" spans="1:6" x14ac:dyDescent="0.3">
      <c r="F32" s="4">
        <v>47112</v>
      </c>
    </row>
    <row r="33" spans="6:6" x14ac:dyDescent="0.3">
      <c r="F33" s="4">
        <v>47113</v>
      </c>
    </row>
    <row r="34" spans="6:6" x14ac:dyDescent="0.3">
      <c r="F34" s="4"/>
    </row>
    <row r="35" spans="6:6" x14ac:dyDescent="0.3">
      <c r="F35" s="4"/>
    </row>
    <row r="36" spans="6:6" x14ac:dyDescent="0.3">
      <c r="F36" s="4"/>
    </row>
    <row r="37" spans="6:6" x14ac:dyDescent="0.3">
      <c r="F37" s="4"/>
    </row>
    <row r="38" spans="6:6" x14ac:dyDescent="0.3">
      <c r="F38" s="4"/>
    </row>
    <row r="39" spans="6:6" x14ac:dyDescent="0.3">
      <c r="F39" s="4"/>
    </row>
    <row r="40" spans="6:6" x14ac:dyDescent="0.3">
      <c r="F4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2AEE-2B9C-4D03-9F23-CEDFFBE4114C}">
  <dimension ref="A1:F40"/>
  <sheetViews>
    <sheetView workbookViewId="0"/>
  </sheetViews>
  <sheetFormatPr defaultRowHeight="14.4" x14ac:dyDescent="0.3"/>
  <cols>
    <col min="1" max="1" width="27.21875" bestFit="1" customWidth="1"/>
    <col min="2" max="4" width="13.33203125" bestFit="1" customWidth="1"/>
    <col min="6" max="6" width="26.21875" bestFit="1" customWidth="1"/>
  </cols>
  <sheetData>
    <row r="1" spans="1:6" x14ac:dyDescent="0.3">
      <c r="A1" t="s">
        <v>11</v>
      </c>
      <c r="B1">
        <v>2022</v>
      </c>
    </row>
    <row r="3" spans="1:6" x14ac:dyDescent="0.3">
      <c r="A3" s="1" t="s">
        <v>12</v>
      </c>
      <c r="B3" s="1">
        <f>B1</f>
        <v>2022</v>
      </c>
      <c r="C3" s="1">
        <f>B3+1</f>
        <v>2023</v>
      </c>
      <c r="D3" s="1">
        <f>C3+1</f>
        <v>2024</v>
      </c>
      <c r="F3" s="1" t="s">
        <v>31</v>
      </c>
    </row>
    <row r="4" spans="1:6" x14ac:dyDescent="0.3">
      <c r="A4" t="s">
        <v>13</v>
      </c>
      <c r="B4" t="str">
        <f t="shared" ref="B4:D4" si="0">IF(B3&lt;2024,"ja","nej")</f>
        <v>ja</v>
      </c>
      <c r="C4" t="str">
        <f t="shared" si="0"/>
        <v>ja</v>
      </c>
      <c r="D4" t="str">
        <f t="shared" si="0"/>
        <v>nej</v>
      </c>
      <c r="F4" s="4" cm="1">
        <f t="array" ref="F4:F35">_xlfn.LET(_xlpm.d,_xlfn.TOCOL(B5:D15),_xlfn._xlws.SORT(_xlfn._xlws.FILTER(_xlpm.d,ISNUMBER(_xlpm.d))))</f>
        <v>44562</v>
      </c>
    </row>
    <row r="5" spans="1:6" x14ac:dyDescent="0.3">
      <c r="A5" t="s">
        <v>14</v>
      </c>
      <c r="B5" s="3">
        <f t="shared" ref="B5:D5" si="1">DATE(B$3,1,1)</f>
        <v>44562</v>
      </c>
      <c r="C5" s="3">
        <f t="shared" si="1"/>
        <v>44927</v>
      </c>
      <c r="D5" s="3">
        <f t="shared" si="1"/>
        <v>45292</v>
      </c>
      <c r="F5" s="4">
        <v>44665</v>
      </c>
    </row>
    <row r="6" spans="1:6" x14ac:dyDescent="0.3">
      <c r="A6" t="s">
        <v>15</v>
      </c>
      <c r="B6" s="3">
        <f t="shared" ref="B6:D6" si="2">B8-3</f>
        <v>44665</v>
      </c>
      <c r="C6" s="3">
        <f t="shared" si="2"/>
        <v>45022</v>
      </c>
      <c r="D6" s="3">
        <f t="shared" si="2"/>
        <v>45379</v>
      </c>
      <c r="F6" s="4">
        <v>44666</v>
      </c>
    </row>
    <row r="7" spans="1:6" x14ac:dyDescent="0.3">
      <c r="A7" t="s">
        <v>16</v>
      </c>
      <c r="B7" s="3">
        <f t="shared" ref="B7:D7" si="3">B8-2</f>
        <v>44666</v>
      </c>
      <c r="C7" s="3">
        <f t="shared" si="3"/>
        <v>45023</v>
      </c>
      <c r="D7" s="3">
        <f t="shared" si="3"/>
        <v>45380</v>
      </c>
      <c r="F7" s="4">
        <v>44668</v>
      </c>
    </row>
    <row r="8" spans="1:6" x14ac:dyDescent="0.3">
      <c r="A8" t="s">
        <v>17</v>
      </c>
      <c r="B8" s="3">
        <f t="shared" ref="B8:D8" si="4">_xlfn.LET(_xlpm.år,B$3,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44668</v>
      </c>
      <c r="C8" s="3">
        <f t="shared" si="4"/>
        <v>45025</v>
      </c>
      <c r="D8" s="3">
        <f t="shared" si="4"/>
        <v>45382</v>
      </c>
      <c r="F8" s="4">
        <v>44669</v>
      </c>
    </row>
    <row r="9" spans="1:6" x14ac:dyDescent="0.3">
      <c r="A9" t="s">
        <v>18</v>
      </c>
      <c r="B9" s="3">
        <f t="shared" ref="B9:D9" si="5">B8+1</f>
        <v>44669</v>
      </c>
      <c r="C9" s="3">
        <f t="shared" si="5"/>
        <v>45026</v>
      </c>
      <c r="D9" s="3">
        <f t="shared" si="5"/>
        <v>45383</v>
      </c>
      <c r="F9" s="4">
        <v>44694</v>
      </c>
    </row>
    <row r="10" spans="1:6" x14ac:dyDescent="0.3">
      <c r="A10" t="s">
        <v>19</v>
      </c>
      <c r="B10" s="3">
        <f t="shared" ref="B10:D10" si="6">IF(B$4="ja",B8+26,"")</f>
        <v>44694</v>
      </c>
      <c r="C10" s="3">
        <f t="shared" si="6"/>
        <v>45051</v>
      </c>
      <c r="D10" s="3" t="str">
        <f t="shared" si="6"/>
        <v/>
      </c>
      <c r="F10" s="4">
        <v>44707</v>
      </c>
    </row>
    <row r="11" spans="1:6" x14ac:dyDescent="0.3">
      <c r="A11" t="s">
        <v>20</v>
      </c>
      <c r="B11" s="3">
        <f t="shared" ref="B11:D11" si="7">B8+39</f>
        <v>44707</v>
      </c>
      <c r="C11" s="3">
        <f t="shared" si="7"/>
        <v>45064</v>
      </c>
      <c r="D11" s="3">
        <f t="shared" si="7"/>
        <v>45421</v>
      </c>
      <c r="F11" s="4">
        <v>44717</v>
      </c>
    </row>
    <row r="12" spans="1:6" x14ac:dyDescent="0.3">
      <c r="A12" t="s">
        <v>21</v>
      </c>
      <c r="B12" s="3">
        <f t="shared" ref="B12:D12" si="8">B8+49</f>
        <v>44717</v>
      </c>
      <c r="C12" s="3">
        <f t="shared" si="8"/>
        <v>45074</v>
      </c>
      <c r="D12" s="3">
        <f t="shared" si="8"/>
        <v>45431</v>
      </c>
      <c r="F12" s="4">
        <v>44718</v>
      </c>
    </row>
    <row r="13" spans="1:6" x14ac:dyDescent="0.3">
      <c r="A13" t="s">
        <v>22</v>
      </c>
      <c r="B13" s="3">
        <f t="shared" ref="B13:D13" si="9">B8+50</f>
        <v>44718</v>
      </c>
      <c r="C13" s="3">
        <f t="shared" si="9"/>
        <v>45075</v>
      </c>
      <c r="D13" s="3">
        <f t="shared" si="9"/>
        <v>45432</v>
      </c>
      <c r="F13" s="4">
        <v>44920</v>
      </c>
    </row>
    <row r="14" spans="1:6" x14ac:dyDescent="0.3">
      <c r="A14" t="s">
        <v>23</v>
      </c>
      <c r="B14" s="3">
        <f t="shared" ref="B14:D14" si="10">DATE(B$3,12,25)</f>
        <v>44920</v>
      </c>
      <c r="C14" s="3">
        <f t="shared" si="10"/>
        <v>45285</v>
      </c>
      <c r="D14" s="3">
        <f t="shared" si="10"/>
        <v>45651</v>
      </c>
      <c r="F14" s="4">
        <v>44921</v>
      </c>
    </row>
    <row r="15" spans="1:6" x14ac:dyDescent="0.3">
      <c r="A15" t="s">
        <v>24</v>
      </c>
      <c r="B15" s="3">
        <f t="shared" ref="B15:D15" si="11">DATE(B$3,12,26)</f>
        <v>44921</v>
      </c>
      <c r="C15" s="3">
        <f t="shared" si="11"/>
        <v>45286</v>
      </c>
      <c r="D15" s="3">
        <f t="shared" si="11"/>
        <v>45652</v>
      </c>
      <c r="F15" s="4">
        <v>44927</v>
      </c>
    </row>
    <row r="16" spans="1:6" x14ac:dyDescent="0.3">
      <c r="B16" s="3"/>
      <c r="C16" s="3"/>
      <c r="D16" s="3"/>
      <c r="F16" s="4">
        <v>45022</v>
      </c>
    </row>
    <row r="17" spans="1:6" x14ac:dyDescent="0.3">
      <c r="A17" t="s">
        <v>25</v>
      </c>
      <c r="B17" s="3"/>
      <c r="C17" s="3"/>
      <c r="D17" s="3"/>
      <c r="F17" s="4">
        <v>45023</v>
      </c>
    </row>
    <row r="18" spans="1:6" x14ac:dyDescent="0.3">
      <c r="A18" t="s">
        <v>26</v>
      </c>
      <c r="B18" s="3">
        <f t="shared" ref="B18:D18" si="12">DATE(B$3,5,1)</f>
        <v>44682</v>
      </c>
      <c r="C18" s="3">
        <f t="shared" si="12"/>
        <v>45047</v>
      </c>
      <c r="D18" s="3">
        <f t="shared" si="12"/>
        <v>45413</v>
      </c>
      <c r="F18" s="4">
        <v>45025</v>
      </c>
    </row>
    <row r="19" spans="1:6" x14ac:dyDescent="0.3">
      <c r="A19" t="s">
        <v>27</v>
      </c>
      <c r="B19" s="3">
        <f t="shared" ref="B19:D19" si="13">DATE(B$3,6,5)</f>
        <v>44717</v>
      </c>
      <c r="C19" s="3">
        <f t="shared" si="13"/>
        <v>45082</v>
      </c>
      <c r="D19" s="3">
        <f t="shared" si="13"/>
        <v>45448</v>
      </c>
      <c r="F19" s="4">
        <v>45026</v>
      </c>
    </row>
    <row r="20" spans="1:6" x14ac:dyDescent="0.3">
      <c r="A20" t="s">
        <v>28</v>
      </c>
      <c r="B20" s="3">
        <f t="shared" ref="B20:D20" si="14">DATE(B$3,12,24)</f>
        <v>44919</v>
      </c>
      <c r="C20" s="3">
        <f t="shared" si="14"/>
        <v>45284</v>
      </c>
      <c r="D20" s="3">
        <f t="shared" si="14"/>
        <v>45650</v>
      </c>
      <c r="F20" s="4">
        <v>45051</v>
      </c>
    </row>
    <row r="21" spans="1:6" x14ac:dyDescent="0.3">
      <c r="A21" t="s">
        <v>29</v>
      </c>
      <c r="B21" s="3">
        <f t="shared" ref="B21:D21" si="15">DATE(B$3,12,31)</f>
        <v>44926</v>
      </c>
      <c r="C21" s="3">
        <f t="shared" si="15"/>
        <v>45291</v>
      </c>
      <c r="D21" s="3">
        <f t="shared" si="15"/>
        <v>45657</v>
      </c>
      <c r="F21" s="4">
        <v>45064</v>
      </c>
    </row>
    <row r="22" spans="1:6" x14ac:dyDescent="0.3">
      <c r="B22" s="3"/>
      <c r="C22" s="3"/>
      <c r="D22" s="3"/>
      <c r="F22" s="4">
        <v>45074</v>
      </c>
    </row>
    <row r="23" spans="1:6" x14ac:dyDescent="0.3">
      <c r="A23" t="s">
        <v>30</v>
      </c>
      <c r="B23" s="3">
        <f t="shared" ref="B23:D23" si="16">B8+26</f>
        <v>44694</v>
      </c>
      <c r="C23" s="3">
        <f t="shared" si="16"/>
        <v>45051</v>
      </c>
      <c r="D23" s="3">
        <f t="shared" si="16"/>
        <v>45408</v>
      </c>
      <c r="F23" s="4">
        <v>45075</v>
      </c>
    </row>
    <row r="24" spans="1:6" x14ac:dyDescent="0.3">
      <c r="F24" s="4">
        <v>45285</v>
      </c>
    </row>
    <row r="25" spans="1:6" x14ac:dyDescent="0.3">
      <c r="F25" s="4">
        <v>45286</v>
      </c>
    </row>
    <row r="26" spans="1:6" x14ac:dyDescent="0.3">
      <c r="F26" s="4">
        <v>45292</v>
      </c>
    </row>
    <row r="27" spans="1:6" x14ac:dyDescent="0.3">
      <c r="F27" s="4">
        <v>45379</v>
      </c>
    </row>
    <row r="28" spans="1:6" x14ac:dyDescent="0.3">
      <c r="F28" s="4">
        <v>45380</v>
      </c>
    </row>
    <row r="29" spans="1:6" x14ac:dyDescent="0.3">
      <c r="F29" s="4">
        <v>45382</v>
      </c>
    </row>
    <row r="30" spans="1:6" x14ac:dyDescent="0.3">
      <c r="F30" s="4">
        <v>45383</v>
      </c>
    </row>
    <row r="31" spans="1:6" x14ac:dyDescent="0.3">
      <c r="F31" s="4">
        <v>45421</v>
      </c>
    </row>
    <row r="32" spans="1:6" x14ac:dyDescent="0.3">
      <c r="F32" s="4">
        <v>45431</v>
      </c>
    </row>
    <row r="33" spans="6:6" x14ac:dyDescent="0.3">
      <c r="F33" s="4">
        <v>45432</v>
      </c>
    </row>
    <row r="34" spans="6:6" x14ac:dyDescent="0.3">
      <c r="F34" s="4">
        <v>45651</v>
      </c>
    </row>
    <row r="35" spans="6:6" x14ac:dyDescent="0.3">
      <c r="F35" s="4">
        <v>45652</v>
      </c>
    </row>
    <row r="36" spans="6:6" x14ac:dyDescent="0.3">
      <c r="F36" s="4"/>
    </row>
    <row r="37" spans="6:6" x14ac:dyDescent="0.3">
      <c r="F37" s="4"/>
    </row>
    <row r="38" spans="6:6" x14ac:dyDescent="0.3">
      <c r="F38" s="4"/>
    </row>
    <row r="39" spans="6:6" x14ac:dyDescent="0.3">
      <c r="F39" s="4"/>
    </row>
    <row r="40" spans="6:6" x14ac:dyDescent="0.3">
      <c r="F4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5A2F-FF7B-4193-B911-44B7A05A020B}">
  <dimension ref="A1:B5"/>
  <sheetViews>
    <sheetView workbookViewId="0"/>
  </sheetViews>
  <sheetFormatPr defaultRowHeight="14.4" x14ac:dyDescent="0.3"/>
  <cols>
    <col min="1" max="1" width="50.6640625" bestFit="1" customWidth="1"/>
    <col min="2" max="2" width="8.21875" bestFit="1" customWidth="1"/>
  </cols>
  <sheetData>
    <row r="1" spans="1:2" x14ac:dyDescent="0.3">
      <c r="A1" s="1" t="s">
        <v>32</v>
      </c>
      <c r="B1" s="1" t="s">
        <v>33</v>
      </c>
    </row>
    <row r="2" spans="1:2" x14ac:dyDescent="0.3">
      <c r="A2" t="s">
        <v>34</v>
      </c>
      <c r="B2">
        <f>NETWORKDAYS.INTL(DATE(Helligdage!B3,1,1),DATE(Helligdage!B3,12,31),1,_xlfn.ANCHORARRAY(Helligdage!F4))</f>
        <v>254</v>
      </c>
    </row>
    <row r="3" spans="1:2" x14ac:dyDescent="0.3">
      <c r="A3" t="s">
        <v>35</v>
      </c>
      <c r="B3" t="e">
        <f>NETWORKDAYS.INTL(DATE(Helligdage!B3,1,1),DATE(Helligdage!B3,12,31),1,Helligdage!B5:B15)</f>
        <v>#VALUE!</v>
      </c>
    </row>
    <row r="4" spans="1:2" x14ac:dyDescent="0.3">
      <c r="A4" t="s">
        <v>36</v>
      </c>
      <c r="B4" t="b">
        <f>COUNTIF(_xlfn.ANCHORARRAY(Helligdage!F4),DATE(2026,4,6))&gt;0</f>
        <v>1</v>
      </c>
    </row>
    <row r="5" spans="1:2" x14ac:dyDescent="0.3">
      <c r="A5" t="s">
        <v>37</v>
      </c>
      <c r="B5">
        <f>ROWS(_xlfn.ANCHORARRAY(Helligdage!F4))</f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302D-E826-4CC3-93A1-D0F5DFAB5FD9}">
  <dimension ref="A1:P152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5" bestFit="1" customWidth="1"/>
    <col min="2" max="2" width="13.5546875" bestFit="1" customWidth="1"/>
    <col min="3" max="5" width="3" bestFit="1" customWidth="1"/>
    <col min="6" max="6" width="2.109375" bestFit="1" customWidth="1"/>
    <col min="7" max="9" width="2" bestFit="1" customWidth="1"/>
    <col min="10" max="11" width="3" bestFit="1" customWidth="1"/>
    <col min="12" max="13" width="2" bestFit="1" customWidth="1"/>
    <col min="14" max="14" width="2.6640625" bestFit="1" customWidth="1"/>
    <col min="15" max="15" width="24" bestFit="1" customWidth="1"/>
    <col min="16" max="16" width="5.6640625" bestFit="1" customWidth="1"/>
  </cols>
  <sheetData>
    <row r="1" spans="1:16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</row>
    <row r="2" spans="1:16" x14ac:dyDescent="0.3">
      <c r="A2">
        <v>1950</v>
      </c>
      <c r="B2" s="4">
        <f t="shared" ref="B2:B33" si="0">_xlfn.LET(_xlpm.år,A2,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18362</v>
      </c>
      <c r="C2">
        <f t="shared" ref="C2:C33" si="1">MOD(A2,19)</f>
        <v>12</v>
      </c>
      <c r="D2">
        <f t="shared" ref="D2:D33" si="2">INT(A2/100)</f>
        <v>19</v>
      </c>
      <c r="E2">
        <f t="shared" ref="E2:E33" si="3">MOD(A2,100)</f>
        <v>50</v>
      </c>
      <c r="F2">
        <f t="shared" ref="F2:F33" si="4">INT(D2/4)</f>
        <v>4</v>
      </c>
      <c r="G2">
        <f t="shared" ref="G2:G33" si="5">MOD(D2,4)</f>
        <v>3</v>
      </c>
      <c r="H2">
        <f t="shared" ref="H2:H33" si="6">INT((D2+8)/25)</f>
        <v>1</v>
      </c>
      <c r="I2">
        <f t="shared" ref="I2:I33" si="7">INT((D2-H2+1)/3)</f>
        <v>6</v>
      </c>
      <c r="J2">
        <f t="shared" ref="J2:J33" si="8">MOD(19*C2+D2-F2-I2+15,30)</f>
        <v>12</v>
      </c>
      <c r="K2">
        <f t="shared" ref="K2:K33" si="9">INT(E2/4)</f>
        <v>12</v>
      </c>
      <c r="L2">
        <f t="shared" ref="L2:L33" si="10">MOD(E2,4)</f>
        <v>2</v>
      </c>
      <c r="M2">
        <f t="shared" ref="M2:M33" si="11">MOD(32+2*G2+2*K2-J2-L2,7)</f>
        <v>6</v>
      </c>
      <c r="N2">
        <f t="shared" ref="N2:N33" si="12">INT((C2+11*J2+22*M2)/451)</f>
        <v>0</v>
      </c>
      <c r="O2" s="4">
        <f t="shared" ref="O2:O33" si="13">DATE(A2,3,22+J2+M2-7*N2)</f>
        <v>18362</v>
      </c>
      <c r="P2" t="b">
        <f t="shared" ref="P2:P33" si="14">B2=O2</f>
        <v>1</v>
      </c>
    </row>
    <row r="3" spans="1:16" x14ac:dyDescent="0.3">
      <c r="A3">
        <v>1951</v>
      </c>
      <c r="B3" s="4">
        <f t="shared" si="0"/>
        <v>18712</v>
      </c>
      <c r="C3">
        <f t="shared" si="1"/>
        <v>13</v>
      </c>
      <c r="D3">
        <f t="shared" si="2"/>
        <v>19</v>
      </c>
      <c r="E3">
        <f t="shared" si="3"/>
        <v>51</v>
      </c>
      <c r="F3">
        <f t="shared" si="4"/>
        <v>4</v>
      </c>
      <c r="G3">
        <f t="shared" si="5"/>
        <v>3</v>
      </c>
      <c r="H3">
        <f t="shared" si="6"/>
        <v>1</v>
      </c>
      <c r="I3">
        <f t="shared" si="7"/>
        <v>6</v>
      </c>
      <c r="J3">
        <f t="shared" si="8"/>
        <v>1</v>
      </c>
      <c r="K3">
        <f t="shared" si="9"/>
        <v>12</v>
      </c>
      <c r="L3">
        <f t="shared" si="10"/>
        <v>3</v>
      </c>
      <c r="M3">
        <f t="shared" si="11"/>
        <v>2</v>
      </c>
      <c r="N3">
        <f t="shared" si="12"/>
        <v>0</v>
      </c>
      <c r="O3" s="4">
        <f t="shared" si="13"/>
        <v>18712</v>
      </c>
      <c r="P3" t="b">
        <f t="shared" si="14"/>
        <v>1</v>
      </c>
    </row>
    <row r="4" spans="1:16" x14ac:dyDescent="0.3">
      <c r="A4">
        <v>1952</v>
      </c>
      <c r="B4" s="4">
        <f t="shared" si="0"/>
        <v>19097</v>
      </c>
      <c r="C4">
        <f t="shared" si="1"/>
        <v>14</v>
      </c>
      <c r="D4">
        <f t="shared" si="2"/>
        <v>19</v>
      </c>
      <c r="E4">
        <f t="shared" si="3"/>
        <v>52</v>
      </c>
      <c r="F4">
        <f t="shared" si="4"/>
        <v>4</v>
      </c>
      <c r="G4">
        <f t="shared" si="5"/>
        <v>3</v>
      </c>
      <c r="H4">
        <f t="shared" si="6"/>
        <v>1</v>
      </c>
      <c r="I4">
        <f t="shared" si="7"/>
        <v>6</v>
      </c>
      <c r="J4">
        <f t="shared" si="8"/>
        <v>20</v>
      </c>
      <c r="K4">
        <f t="shared" si="9"/>
        <v>13</v>
      </c>
      <c r="L4">
        <f t="shared" si="10"/>
        <v>0</v>
      </c>
      <c r="M4">
        <f t="shared" si="11"/>
        <v>2</v>
      </c>
      <c r="N4">
        <f t="shared" si="12"/>
        <v>0</v>
      </c>
      <c r="O4" s="4">
        <f t="shared" si="13"/>
        <v>19097</v>
      </c>
      <c r="P4" t="b">
        <f t="shared" si="14"/>
        <v>1</v>
      </c>
    </row>
    <row r="5" spans="1:16" x14ac:dyDescent="0.3">
      <c r="A5">
        <v>1953</v>
      </c>
      <c r="B5" s="4">
        <f t="shared" si="0"/>
        <v>19454</v>
      </c>
      <c r="C5">
        <f t="shared" si="1"/>
        <v>15</v>
      </c>
      <c r="D5">
        <f t="shared" si="2"/>
        <v>19</v>
      </c>
      <c r="E5">
        <f t="shared" si="3"/>
        <v>53</v>
      </c>
      <c r="F5">
        <f t="shared" si="4"/>
        <v>4</v>
      </c>
      <c r="G5">
        <f t="shared" si="5"/>
        <v>3</v>
      </c>
      <c r="H5">
        <f t="shared" si="6"/>
        <v>1</v>
      </c>
      <c r="I5">
        <f t="shared" si="7"/>
        <v>6</v>
      </c>
      <c r="J5">
        <f t="shared" si="8"/>
        <v>9</v>
      </c>
      <c r="K5">
        <f t="shared" si="9"/>
        <v>13</v>
      </c>
      <c r="L5">
        <f t="shared" si="10"/>
        <v>1</v>
      </c>
      <c r="M5">
        <f t="shared" si="11"/>
        <v>5</v>
      </c>
      <c r="N5">
        <f t="shared" si="12"/>
        <v>0</v>
      </c>
      <c r="O5" s="4">
        <f t="shared" si="13"/>
        <v>19454</v>
      </c>
      <c r="P5" t="b">
        <f t="shared" si="14"/>
        <v>1</v>
      </c>
    </row>
    <row r="6" spans="1:16" x14ac:dyDescent="0.3">
      <c r="A6">
        <v>1954</v>
      </c>
      <c r="B6" s="4">
        <f t="shared" si="0"/>
        <v>19832</v>
      </c>
      <c r="C6">
        <f t="shared" si="1"/>
        <v>16</v>
      </c>
      <c r="D6">
        <f t="shared" si="2"/>
        <v>19</v>
      </c>
      <c r="E6">
        <f t="shared" si="3"/>
        <v>54</v>
      </c>
      <c r="F6">
        <f t="shared" si="4"/>
        <v>4</v>
      </c>
      <c r="G6">
        <f t="shared" si="5"/>
        <v>3</v>
      </c>
      <c r="H6">
        <f t="shared" si="6"/>
        <v>1</v>
      </c>
      <c r="I6">
        <f t="shared" si="7"/>
        <v>6</v>
      </c>
      <c r="J6">
        <f t="shared" si="8"/>
        <v>28</v>
      </c>
      <c r="K6">
        <f t="shared" si="9"/>
        <v>13</v>
      </c>
      <c r="L6">
        <f t="shared" si="10"/>
        <v>2</v>
      </c>
      <c r="M6">
        <f t="shared" si="11"/>
        <v>6</v>
      </c>
      <c r="N6">
        <f t="shared" si="12"/>
        <v>1</v>
      </c>
      <c r="O6" s="4">
        <f t="shared" si="13"/>
        <v>19832</v>
      </c>
      <c r="P6" t="b">
        <f t="shared" si="14"/>
        <v>1</v>
      </c>
    </row>
    <row r="7" spans="1:16" x14ac:dyDescent="0.3">
      <c r="A7">
        <v>1955</v>
      </c>
      <c r="B7" s="4">
        <f t="shared" si="0"/>
        <v>20189</v>
      </c>
      <c r="C7">
        <f t="shared" si="1"/>
        <v>17</v>
      </c>
      <c r="D7">
        <f t="shared" si="2"/>
        <v>19</v>
      </c>
      <c r="E7">
        <f t="shared" si="3"/>
        <v>55</v>
      </c>
      <c r="F7">
        <f t="shared" si="4"/>
        <v>4</v>
      </c>
      <c r="G7">
        <f t="shared" si="5"/>
        <v>3</v>
      </c>
      <c r="H7">
        <f t="shared" si="6"/>
        <v>1</v>
      </c>
      <c r="I7">
        <f t="shared" si="7"/>
        <v>6</v>
      </c>
      <c r="J7">
        <f t="shared" si="8"/>
        <v>17</v>
      </c>
      <c r="K7">
        <f t="shared" si="9"/>
        <v>13</v>
      </c>
      <c r="L7">
        <f t="shared" si="10"/>
        <v>3</v>
      </c>
      <c r="M7">
        <f t="shared" si="11"/>
        <v>2</v>
      </c>
      <c r="N7">
        <f t="shared" si="12"/>
        <v>0</v>
      </c>
      <c r="O7" s="4">
        <f t="shared" si="13"/>
        <v>20189</v>
      </c>
      <c r="P7" t="b">
        <f t="shared" si="14"/>
        <v>1</v>
      </c>
    </row>
    <row r="8" spans="1:16" x14ac:dyDescent="0.3">
      <c r="A8">
        <v>1956</v>
      </c>
      <c r="B8" s="4">
        <f t="shared" si="0"/>
        <v>20546</v>
      </c>
      <c r="C8">
        <f t="shared" si="1"/>
        <v>18</v>
      </c>
      <c r="D8">
        <f t="shared" si="2"/>
        <v>19</v>
      </c>
      <c r="E8">
        <f t="shared" si="3"/>
        <v>56</v>
      </c>
      <c r="F8">
        <f t="shared" si="4"/>
        <v>4</v>
      </c>
      <c r="G8">
        <f t="shared" si="5"/>
        <v>3</v>
      </c>
      <c r="H8">
        <f t="shared" si="6"/>
        <v>1</v>
      </c>
      <c r="I8">
        <f t="shared" si="7"/>
        <v>6</v>
      </c>
      <c r="J8">
        <f t="shared" si="8"/>
        <v>6</v>
      </c>
      <c r="K8">
        <f t="shared" si="9"/>
        <v>14</v>
      </c>
      <c r="L8">
        <f t="shared" si="10"/>
        <v>0</v>
      </c>
      <c r="M8">
        <f t="shared" si="11"/>
        <v>4</v>
      </c>
      <c r="N8">
        <f t="shared" si="12"/>
        <v>0</v>
      </c>
      <c r="O8" s="4">
        <f t="shared" si="13"/>
        <v>20546</v>
      </c>
      <c r="P8" t="b">
        <f t="shared" si="14"/>
        <v>1</v>
      </c>
    </row>
    <row r="9" spans="1:16" x14ac:dyDescent="0.3">
      <c r="A9">
        <v>1957</v>
      </c>
      <c r="B9" s="4">
        <f t="shared" si="0"/>
        <v>20931</v>
      </c>
      <c r="C9">
        <f t="shared" si="1"/>
        <v>0</v>
      </c>
      <c r="D9">
        <f t="shared" si="2"/>
        <v>19</v>
      </c>
      <c r="E9">
        <f t="shared" si="3"/>
        <v>57</v>
      </c>
      <c r="F9">
        <f t="shared" si="4"/>
        <v>4</v>
      </c>
      <c r="G9">
        <f t="shared" si="5"/>
        <v>3</v>
      </c>
      <c r="H9">
        <f t="shared" si="6"/>
        <v>1</v>
      </c>
      <c r="I9">
        <f t="shared" si="7"/>
        <v>6</v>
      </c>
      <c r="J9">
        <f t="shared" si="8"/>
        <v>24</v>
      </c>
      <c r="K9">
        <f t="shared" si="9"/>
        <v>14</v>
      </c>
      <c r="L9">
        <f t="shared" si="10"/>
        <v>1</v>
      </c>
      <c r="M9">
        <f t="shared" si="11"/>
        <v>6</v>
      </c>
      <c r="N9">
        <f t="shared" si="12"/>
        <v>0</v>
      </c>
      <c r="O9" s="4">
        <f t="shared" si="13"/>
        <v>20931</v>
      </c>
      <c r="P9" t="b">
        <f t="shared" si="14"/>
        <v>1</v>
      </c>
    </row>
    <row r="10" spans="1:16" x14ac:dyDescent="0.3">
      <c r="A10">
        <v>1958</v>
      </c>
      <c r="B10" s="4">
        <f t="shared" si="0"/>
        <v>21281</v>
      </c>
      <c r="C10">
        <f t="shared" si="1"/>
        <v>1</v>
      </c>
      <c r="D10">
        <f t="shared" si="2"/>
        <v>19</v>
      </c>
      <c r="E10">
        <f t="shared" si="3"/>
        <v>58</v>
      </c>
      <c r="F10">
        <f t="shared" si="4"/>
        <v>4</v>
      </c>
      <c r="G10">
        <f t="shared" si="5"/>
        <v>3</v>
      </c>
      <c r="H10">
        <f t="shared" si="6"/>
        <v>1</v>
      </c>
      <c r="I10">
        <f t="shared" si="7"/>
        <v>6</v>
      </c>
      <c r="J10">
        <f t="shared" si="8"/>
        <v>13</v>
      </c>
      <c r="K10">
        <f t="shared" si="9"/>
        <v>14</v>
      </c>
      <c r="L10">
        <f t="shared" si="10"/>
        <v>2</v>
      </c>
      <c r="M10">
        <f t="shared" si="11"/>
        <v>2</v>
      </c>
      <c r="N10">
        <f t="shared" si="12"/>
        <v>0</v>
      </c>
      <c r="O10" s="4">
        <f t="shared" si="13"/>
        <v>21281</v>
      </c>
      <c r="P10" t="b">
        <f t="shared" si="14"/>
        <v>1</v>
      </c>
    </row>
    <row r="11" spans="1:16" x14ac:dyDescent="0.3">
      <c r="A11">
        <v>1959</v>
      </c>
      <c r="B11" s="4">
        <f t="shared" si="0"/>
        <v>21638</v>
      </c>
      <c r="C11">
        <f t="shared" si="1"/>
        <v>2</v>
      </c>
      <c r="D11">
        <f t="shared" si="2"/>
        <v>19</v>
      </c>
      <c r="E11">
        <f t="shared" si="3"/>
        <v>59</v>
      </c>
      <c r="F11">
        <f t="shared" si="4"/>
        <v>4</v>
      </c>
      <c r="G11">
        <f t="shared" si="5"/>
        <v>3</v>
      </c>
      <c r="H11">
        <f t="shared" si="6"/>
        <v>1</v>
      </c>
      <c r="I11">
        <f t="shared" si="7"/>
        <v>6</v>
      </c>
      <c r="J11">
        <f t="shared" si="8"/>
        <v>2</v>
      </c>
      <c r="K11">
        <f t="shared" si="9"/>
        <v>14</v>
      </c>
      <c r="L11">
        <f t="shared" si="10"/>
        <v>3</v>
      </c>
      <c r="M11">
        <f t="shared" si="11"/>
        <v>5</v>
      </c>
      <c r="N11">
        <f t="shared" si="12"/>
        <v>0</v>
      </c>
      <c r="O11" s="4">
        <f t="shared" si="13"/>
        <v>21638</v>
      </c>
      <c r="P11" t="b">
        <f t="shared" si="14"/>
        <v>1</v>
      </c>
    </row>
    <row r="12" spans="1:16" x14ac:dyDescent="0.3">
      <c r="A12">
        <v>1960</v>
      </c>
      <c r="B12" s="4">
        <f t="shared" si="0"/>
        <v>22023</v>
      </c>
      <c r="C12">
        <f t="shared" si="1"/>
        <v>3</v>
      </c>
      <c r="D12">
        <f t="shared" si="2"/>
        <v>19</v>
      </c>
      <c r="E12">
        <f t="shared" si="3"/>
        <v>60</v>
      </c>
      <c r="F12">
        <f t="shared" si="4"/>
        <v>4</v>
      </c>
      <c r="G12">
        <f t="shared" si="5"/>
        <v>3</v>
      </c>
      <c r="H12">
        <f t="shared" si="6"/>
        <v>1</v>
      </c>
      <c r="I12">
        <f t="shared" si="7"/>
        <v>6</v>
      </c>
      <c r="J12">
        <f t="shared" si="8"/>
        <v>21</v>
      </c>
      <c r="K12">
        <f t="shared" si="9"/>
        <v>15</v>
      </c>
      <c r="L12">
        <f t="shared" si="10"/>
        <v>0</v>
      </c>
      <c r="M12">
        <f t="shared" si="11"/>
        <v>5</v>
      </c>
      <c r="N12">
        <f t="shared" si="12"/>
        <v>0</v>
      </c>
      <c r="O12" s="4">
        <f t="shared" si="13"/>
        <v>22023</v>
      </c>
      <c r="P12" t="b">
        <f t="shared" si="14"/>
        <v>1</v>
      </c>
    </row>
    <row r="13" spans="1:16" x14ac:dyDescent="0.3">
      <c r="A13">
        <v>1961</v>
      </c>
      <c r="B13" s="4">
        <f t="shared" si="0"/>
        <v>22373</v>
      </c>
      <c r="C13">
        <f t="shared" si="1"/>
        <v>4</v>
      </c>
      <c r="D13">
        <f t="shared" si="2"/>
        <v>19</v>
      </c>
      <c r="E13">
        <f t="shared" si="3"/>
        <v>61</v>
      </c>
      <c r="F13">
        <f t="shared" si="4"/>
        <v>4</v>
      </c>
      <c r="G13">
        <f t="shared" si="5"/>
        <v>3</v>
      </c>
      <c r="H13">
        <f t="shared" si="6"/>
        <v>1</v>
      </c>
      <c r="I13">
        <f t="shared" si="7"/>
        <v>6</v>
      </c>
      <c r="J13">
        <f t="shared" si="8"/>
        <v>10</v>
      </c>
      <c r="K13">
        <f t="shared" si="9"/>
        <v>15</v>
      </c>
      <c r="L13">
        <f t="shared" si="10"/>
        <v>1</v>
      </c>
      <c r="M13">
        <f t="shared" si="11"/>
        <v>1</v>
      </c>
      <c r="N13">
        <f t="shared" si="12"/>
        <v>0</v>
      </c>
      <c r="O13" s="4">
        <f t="shared" si="13"/>
        <v>22373</v>
      </c>
      <c r="P13" t="b">
        <f t="shared" si="14"/>
        <v>1</v>
      </c>
    </row>
    <row r="14" spans="1:16" x14ac:dyDescent="0.3">
      <c r="A14">
        <v>1962</v>
      </c>
      <c r="B14" s="4">
        <f t="shared" si="0"/>
        <v>22758</v>
      </c>
      <c r="C14">
        <f t="shared" si="1"/>
        <v>5</v>
      </c>
      <c r="D14">
        <f t="shared" si="2"/>
        <v>19</v>
      </c>
      <c r="E14">
        <f t="shared" si="3"/>
        <v>62</v>
      </c>
      <c r="F14">
        <f t="shared" si="4"/>
        <v>4</v>
      </c>
      <c r="G14">
        <f t="shared" si="5"/>
        <v>3</v>
      </c>
      <c r="H14">
        <f t="shared" si="6"/>
        <v>1</v>
      </c>
      <c r="I14">
        <f t="shared" si="7"/>
        <v>6</v>
      </c>
      <c r="J14">
        <f t="shared" si="8"/>
        <v>29</v>
      </c>
      <c r="K14">
        <f t="shared" si="9"/>
        <v>15</v>
      </c>
      <c r="L14">
        <f t="shared" si="10"/>
        <v>2</v>
      </c>
      <c r="M14">
        <f t="shared" si="11"/>
        <v>2</v>
      </c>
      <c r="N14">
        <f t="shared" si="12"/>
        <v>0</v>
      </c>
      <c r="O14" s="4">
        <f t="shared" si="13"/>
        <v>22758</v>
      </c>
      <c r="P14" t="b">
        <f t="shared" si="14"/>
        <v>1</v>
      </c>
    </row>
    <row r="15" spans="1:16" x14ac:dyDescent="0.3">
      <c r="A15">
        <v>1963</v>
      </c>
      <c r="B15" s="4">
        <f t="shared" si="0"/>
        <v>23115</v>
      </c>
      <c r="C15">
        <f t="shared" si="1"/>
        <v>6</v>
      </c>
      <c r="D15">
        <f t="shared" si="2"/>
        <v>19</v>
      </c>
      <c r="E15">
        <f t="shared" si="3"/>
        <v>63</v>
      </c>
      <c r="F15">
        <f t="shared" si="4"/>
        <v>4</v>
      </c>
      <c r="G15">
        <f t="shared" si="5"/>
        <v>3</v>
      </c>
      <c r="H15">
        <f t="shared" si="6"/>
        <v>1</v>
      </c>
      <c r="I15">
        <f t="shared" si="7"/>
        <v>6</v>
      </c>
      <c r="J15">
        <f t="shared" si="8"/>
        <v>18</v>
      </c>
      <c r="K15">
        <f t="shared" si="9"/>
        <v>15</v>
      </c>
      <c r="L15">
        <f t="shared" si="10"/>
        <v>3</v>
      </c>
      <c r="M15">
        <f t="shared" si="11"/>
        <v>5</v>
      </c>
      <c r="N15">
        <f t="shared" si="12"/>
        <v>0</v>
      </c>
      <c r="O15" s="4">
        <f t="shared" si="13"/>
        <v>23115</v>
      </c>
      <c r="P15" t="b">
        <f t="shared" si="14"/>
        <v>1</v>
      </c>
    </row>
    <row r="16" spans="1:16" x14ac:dyDescent="0.3">
      <c r="A16">
        <v>1964</v>
      </c>
      <c r="B16" s="4">
        <f t="shared" si="0"/>
        <v>23465</v>
      </c>
      <c r="C16">
        <f t="shared" si="1"/>
        <v>7</v>
      </c>
      <c r="D16">
        <f t="shared" si="2"/>
        <v>19</v>
      </c>
      <c r="E16">
        <f t="shared" si="3"/>
        <v>64</v>
      </c>
      <c r="F16">
        <f t="shared" si="4"/>
        <v>4</v>
      </c>
      <c r="G16">
        <f t="shared" si="5"/>
        <v>3</v>
      </c>
      <c r="H16">
        <f t="shared" si="6"/>
        <v>1</v>
      </c>
      <c r="I16">
        <f t="shared" si="7"/>
        <v>6</v>
      </c>
      <c r="J16">
        <f t="shared" si="8"/>
        <v>7</v>
      </c>
      <c r="K16">
        <f t="shared" si="9"/>
        <v>16</v>
      </c>
      <c r="L16">
        <f t="shared" si="10"/>
        <v>0</v>
      </c>
      <c r="M16">
        <f t="shared" si="11"/>
        <v>0</v>
      </c>
      <c r="N16">
        <f t="shared" si="12"/>
        <v>0</v>
      </c>
      <c r="O16" s="4">
        <f t="shared" si="13"/>
        <v>23465</v>
      </c>
      <c r="P16" t="b">
        <f t="shared" si="14"/>
        <v>1</v>
      </c>
    </row>
    <row r="17" spans="1:16" x14ac:dyDescent="0.3">
      <c r="A17">
        <v>1965</v>
      </c>
      <c r="B17" s="4">
        <f t="shared" si="0"/>
        <v>23850</v>
      </c>
      <c r="C17">
        <f t="shared" si="1"/>
        <v>8</v>
      </c>
      <c r="D17">
        <f t="shared" si="2"/>
        <v>19</v>
      </c>
      <c r="E17">
        <f t="shared" si="3"/>
        <v>65</v>
      </c>
      <c r="F17">
        <f t="shared" si="4"/>
        <v>4</v>
      </c>
      <c r="G17">
        <f t="shared" si="5"/>
        <v>3</v>
      </c>
      <c r="H17">
        <f t="shared" si="6"/>
        <v>1</v>
      </c>
      <c r="I17">
        <f t="shared" si="7"/>
        <v>6</v>
      </c>
      <c r="J17">
        <f t="shared" si="8"/>
        <v>26</v>
      </c>
      <c r="K17">
        <f t="shared" si="9"/>
        <v>16</v>
      </c>
      <c r="L17">
        <f t="shared" si="10"/>
        <v>1</v>
      </c>
      <c r="M17">
        <f t="shared" si="11"/>
        <v>1</v>
      </c>
      <c r="N17">
        <f t="shared" si="12"/>
        <v>0</v>
      </c>
      <c r="O17" s="4">
        <f t="shared" si="13"/>
        <v>23850</v>
      </c>
      <c r="P17" t="b">
        <f t="shared" si="14"/>
        <v>1</v>
      </c>
    </row>
    <row r="18" spans="1:16" x14ac:dyDescent="0.3">
      <c r="A18">
        <v>1966</v>
      </c>
      <c r="B18" s="4">
        <f t="shared" si="0"/>
        <v>24207</v>
      </c>
      <c r="C18">
        <f t="shared" si="1"/>
        <v>9</v>
      </c>
      <c r="D18">
        <f t="shared" si="2"/>
        <v>19</v>
      </c>
      <c r="E18">
        <f t="shared" si="3"/>
        <v>66</v>
      </c>
      <c r="F18">
        <f t="shared" si="4"/>
        <v>4</v>
      </c>
      <c r="G18">
        <f t="shared" si="5"/>
        <v>3</v>
      </c>
      <c r="H18">
        <f t="shared" si="6"/>
        <v>1</v>
      </c>
      <c r="I18">
        <f t="shared" si="7"/>
        <v>6</v>
      </c>
      <c r="J18">
        <f t="shared" si="8"/>
        <v>15</v>
      </c>
      <c r="K18">
        <f t="shared" si="9"/>
        <v>16</v>
      </c>
      <c r="L18">
        <f t="shared" si="10"/>
        <v>2</v>
      </c>
      <c r="M18">
        <f t="shared" si="11"/>
        <v>4</v>
      </c>
      <c r="N18">
        <f t="shared" si="12"/>
        <v>0</v>
      </c>
      <c r="O18" s="4">
        <f t="shared" si="13"/>
        <v>24207</v>
      </c>
      <c r="P18" t="b">
        <f t="shared" si="14"/>
        <v>1</v>
      </c>
    </row>
    <row r="19" spans="1:16" x14ac:dyDescent="0.3">
      <c r="A19">
        <v>1967</v>
      </c>
      <c r="B19" s="4">
        <f t="shared" si="0"/>
        <v>24557</v>
      </c>
      <c r="C19">
        <f t="shared" si="1"/>
        <v>10</v>
      </c>
      <c r="D19">
        <f t="shared" si="2"/>
        <v>19</v>
      </c>
      <c r="E19">
        <f t="shared" si="3"/>
        <v>67</v>
      </c>
      <c r="F19">
        <f t="shared" si="4"/>
        <v>4</v>
      </c>
      <c r="G19">
        <f t="shared" si="5"/>
        <v>3</v>
      </c>
      <c r="H19">
        <f t="shared" si="6"/>
        <v>1</v>
      </c>
      <c r="I19">
        <f t="shared" si="7"/>
        <v>6</v>
      </c>
      <c r="J19">
        <f t="shared" si="8"/>
        <v>4</v>
      </c>
      <c r="K19">
        <f t="shared" si="9"/>
        <v>16</v>
      </c>
      <c r="L19">
        <f t="shared" si="10"/>
        <v>3</v>
      </c>
      <c r="M19">
        <f t="shared" si="11"/>
        <v>0</v>
      </c>
      <c r="N19">
        <f t="shared" si="12"/>
        <v>0</v>
      </c>
      <c r="O19" s="4">
        <f t="shared" si="13"/>
        <v>24557</v>
      </c>
      <c r="P19" t="b">
        <f t="shared" si="14"/>
        <v>1</v>
      </c>
    </row>
    <row r="20" spans="1:16" x14ac:dyDescent="0.3">
      <c r="A20">
        <v>1968</v>
      </c>
      <c r="B20" s="4">
        <f t="shared" si="0"/>
        <v>24942</v>
      </c>
      <c r="C20">
        <f t="shared" si="1"/>
        <v>11</v>
      </c>
      <c r="D20">
        <f t="shared" si="2"/>
        <v>19</v>
      </c>
      <c r="E20">
        <f t="shared" si="3"/>
        <v>68</v>
      </c>
      <c r="F20">
        <f t="shared" si="4"/>
        <v>4</v>
      </c>
      <c r="G20">
        <f t="shared" si="5"/>
        <v>3</v>
      </c>
      <c r="H20">
        <f t="shared" si="6"/>
        <v>1</v>
      </c>
      <c r="I20">
        <f t="shared" si="7"/>
        <v>6</v>
      </c>
      <c r="J20">
        <f t="shared" si="8"/>
        <v>23</v>
      </c>
      <c r="K20">
        <f t="shared" si="9"/>
        <v>17</v>
      </c>
      <c r="L20">
        <f t="shared" si="10"/>
        <v>0</v>
      </c>
      <c r="M20">
        <f t="shared" si="11"/>
        <v>0</v>
      </c>
      <c r="N20">
        <f t="shared" si="12"/>
        <v>0</v>
      </c>
      <c r="O20" s="4">
        <f t="shared" si="13"/>
        <v>24942</v>
      </c>
      <c r="P20" t="b">
        <f t="shared" si="14"/>
        <v>1</v>
      </c>
    </row>
    <row r="21" spans="1:16" x14ac:dyDescent="0.3">
      <c r="A21">
        <v>1969</v>
      </c>
      <c r="B21" s="4">
        <f t="shared" si="0"/>
        <v>25299</v>
      </c>
      <c r="C21">
        <f t="shared" si="1"/>
        <v>12</v>
      </c>
      <c r="D21">
        <f t="shared" si="2"/>
        <v>19</v>
      </c>
      <c r="E21">
        <f t="shared" si="3"/>
        <v>69</v>
      </c>
      <c r="F21">
        <f t="shared" si="4"/>
        <v>4</v>
      </c>
      <c r="G21">
        <f t="shared" si="5"/>
        <v>3</v>
      </c>
      <c r="H21">
        <f t="shared" si="6"/>
        <v>1</v>
      </c>
      <c r="I21">
        <f t="shared" si="7"/>
        <v>6</v>
      </c>
      <c r="J21">
        <f t="shared" si="8"/>
        <v>12</v>
      </c>
      <c r="K21">
        <f t="shared" si="9"/>
        <v>17</v>
      </c>
      <c r="L21">
        <f t="shared" si="10"/>
        <v>1</v>
      </c>
      <c r="M21">
        <f t="shared" si="11"/>
        <v>3</v>
      </c>
      <c r="N21">
        <f t="shared" si="12"/>
        <v>0</v>
      </c>
      <c r="O21" s="4">
        <f t="shared" si="13"/>
        <v>25299</v>
      </c>
      <c r="P21" t="b">
        <f t="shared" si="14"/>
        <v>1</v>
      </c>
    </row>
    <row r="22" spans="1:16" x14ac:dyDescent="0.3">
      <c r="A22">
        <v>1970</v>
      </c>
      <c r="B22" s="4">
        <f t="shared" si="0"/>
        <v>25656</v>
      </c>
      <c r="C22">
        <f t="shared" si="1"/>
        <v>13</v>
      </c>
      <c r="D22">
        <f t="shared" si="2"/>
        <v>19</v>
      </c>
      <c r="E22">
        <f t="shared" si="3"/>
        <v>70</v>
      </c>
      <c r="F22">
        <f t="shared" si="4"/>
        <v>4</v>
      </c>
      <c r="G22">
        <f t="shared" si="5"/>
        <v>3</v>
      </c>
      <c r="H22">
        <f t="shared" si="6"/>
        <v>1</v>
      </c>
      <c r="I22">
        <f t="shared" si="7"/>
        <v>6</v>
      </c>
      <c r="J22">
        <f t="shared" si="8"/>
        <v>1</v>
      </c>
      <c r="K22">
        <f t="shared" si="9"/>
        <v>17</v>
      </c>
      <c r="L22">
        <f t="shared" si="10"/>
        <v>2</v>
      </c>
      <c r="M22">
        <f t="shared" si="11"/>
        <v>6</v>
      </c>
      <c r="N22">
        <f t="shared" si="12"/>
        <v>0</v>
      </c>
      <c r="O22" s="4">
        <f t="shared" si="13"/>
        <v>25656</v>
      </c>
      <c r="P22" t="b">
        <f t="shared" si="14"/>
        <v>1</v>
      </c>
    </row>
    <row r="23" spans="1:16" x14ac:dyDescent="0.3">
      <c r="A23">
        <v>1971</v>
      </c>
      <c r="B23" s="4">
        <f t="shared" si="0"/>
        <v>26034</v>
      </c>
      <c r="C23">
        <f t="shared" si="1"/>
        <v>14</v>
      </c>
      <c r="D23">
        <f t="shared" si="2"/>
        <v>19</v>
      </c>
      <c r="E23">
        <f t="shared" si="3"/>
        <v>71</v>
      </c>
      <c r="F23">
        <f t="shared" si="4"/>
        <v>4</v>
      </c>
      <c r="G23">
        <f t="shared" si="5"/>
        <v>3</v>
      </c>
      <c r="H23">
        <f t="shared" si="6"/>
        <v>1</v>
      </c>
      <c r="I23">
        <f t="shared" si="7"/>
        <v>6</v>
      </c>
      <c r="J23">
        <f t="shared" si="8"/>
        <v>20</v>
      </c>
      <c r="K23">
        <f t="shared" si="9"/>
        <v>17</v>
      </c>
      <c r="L23">
        <f t="shared" si="10"/>
        <v>3</v>
      </c>
      <c r="M23">
        <f t="shared" si="11"/>
        <v>0</v>
      </c>
      <c r="N23">
        <f t="shared" si="12"/>
        <v>0</v>
      </c>
      <c r="O23" s="4">
        <f t="shared" si="13"/>
        <v>26034</v>
      </c>
      <c r="P23" t="b">
        <f t="shared" si="14"/>
        <v>1</v>
      </c>
    </row>
    <row r="24" spans="1:16" x14ac:dyDescent="0.3">
      <c r="A24">
        <v>1972</v>
      </c>
      <c r="B24" s="4">
        <f t="shared" si="0"/>
        <v>26391</v>
      </c>
      <c r="C24">
        <f t="shared" si="1"/>
        <v>15</v>
      </c>
      <c r="D24">
        <f t="shared" si="2"/>
        <v>19</v>
      </c>
      <c r="E24">
        <f t="shared" si="3"/>
        <v>72</v>
      </c>
      <c r="F24">
        <f t="shared" si="4"/>
        <v>4</v>
      </c>
      <c r="G24">
        <f t="shared" si="5"/>
        <v>3</v>
      </c>
      <c r="H24">
        <f t="shared" si="6"/>
        <v>1</v>
      </c>
      <c r="I24">
        <f t="shared" si="7"/>
        <v>6</v>
      </c>
      <c r="J24">
        <f t="shared" si="8"/>
        <v>9</v>
      </c>
      <c r="K24">
        <f t="shared" si="9"/>
        <v>18</v>
      </c>
      <c r="L24">
        <f t="shared" si="10"/>
        <v>0</v>
      </c>
      <c r="M24">
        <f t="shared" si="11"/>
        <v>2</v>
      </c>
      <c r="N24">
        <f t="shared" si="12"/>
        <v>0</v>
      </c>
      <c r="O24" s="4">
        <f t="shared" si="13"/>
        <v>26391</v>
      </c>
      <c r="P24" t="b">
        <f t="shared" si="14"/>
        <v>1</v>
      </c>
    </row>
    <row r="25" spans="1:16" x14ac:dyDescent="0.3">
      <c r="A25">
        <v>1973</v>
      </c>
      <c r="B25" s="4">
        <f t="shared" si="0"/>
        <v>26776</v>
      </c>
      <c r="C25">
        <f t="shared" si="1"/>
        <v>16</v>
      </c>
      <c r="D25">
        <f t="shared" si="2"/>
        <v>19</v>
      </c>
      <c r="E25">
        <f t="shared" si="3"/>
        <v>73</v>
      </c>
      <c r="F25">
        <f t="shared" si="4"/>
        <v>4</v>
      </c>
      <c r="G25">
        <f t="shared" si="5"/>
        <v>3</v>
      </c>
      <c r="H25">
        <f t="shared" si="6"/>
        <v>1</v>
      </c>
      <c r="I25">
        <f t="shared" si="7"/>
        <v>6</v>
      </c>
      <c r="J25">
        <f t="shared" si="8"/>
        <v>28</v>
      </c>
      <c r="K25">
        <f t="shared" si="9"/>
        <v>18</v>
      </c>
      <c r="L25">
        <f t="shared" si="10"/>
        <v>1</v>
      </c>
      <c r="M25">
        <f t="shared" si="11"/>
        <v>3</v>
      </c>
      <c r="N25">
        <f t="shared" si="12"/>
        <v>0</v>
      </c>
      <c r="O25" s="4">
        <f t="shared" si="13"/>
        <v>26776</v>
      </c>
      <c r="P25" t="b">
        <f t="shared" si="14"/>
        <v>1</v>
      </c>
    </row>
    <row r="26" spans="1:16" x14ac:dyDescent="0.3">
      <c r="A26">
        <v>1974</v>
      </c>
      <c r="B26" s="4">
        <f t="shared" si="0"/>
        <v>27133</v>
      </c>
      <c r="C26">
        <f t="shared" si="1"/>
        <v>17</v>
      </c>
      <c r="D26">
        <f t="shared" si="2"/>
        <v>19</v>
      </c>
      <c r="E26">
        <f t="shared" si="3"/>
        <v>74</v>
      </c>
      <c r="F26">
        <f t="shared" si="4"/>
        <v>4</v>
      </c>
      <c r="G26">
        <f t="shared" si="5"/>
        <v>3</v>
      </c>
      <c r="H26">
        <f t="shared" si="6"/>
        <v>1</v>
      </c>
      <c r="I26">
        <f t="shared" si="7"/>
        <v>6</v>
      </c>
      <c r="J26">
        <f t="shared" si="8"/>
        <v>17</v>
      </c>
      <c r="K26">
        <f t="shared" si="9"/>
        <v>18</v>
      </c>
      <c r="L26">
        <f t="shared" si="10"/>
        <v>2</v>
      </c>
      <c r="M26">
        <f t="shared" si="11"/>
        <v>6</v>
      </c>
      <c r="N26">
        <f t="shared" si="12"/>
        <v>0</v>
      </c>
      <c r="O26" s="4">
        <f t="shared" si="13"/>
        <v>27133</v>
      </c>
      <c r="P26" t="b">
        <f t="shared" si="14"/>
        <v>1</v>
      </c>
    </row>
    <row r="27" spans="1:16" x14ac:dyDescent="0.3">
      <c r="A27">
        <v>1975</v>
      </c>
      <c r="B27" s="4">
        <f t="shared" si="0"/>
        <v>27483</v>
      </c>
      <c r="C27">
        <f t="shared" si="1"/>
        <v>18</v>
      </c>
      <c r="D27">
        <f t="shared" si="2"/>
        <v>19</v>
      </c>
      <c r="E27">
        <f t="shared" si="3"/>
        <v>75</v>
      </c>
      <c r="F27">
        <f t="shared" si="4"/>
        <v>4</v>
      </c>
      <c r="G27">
        <f t="shared" si="5"/>
        <v>3</v>
      </c>
      <c r="H27">
        <f t="shared" si="6"/>
        <v>1</v>
      </c>
      <c r="I27">
        <f t="shared" si="7"/>
        <v>6</v>
      </c>
      <c r="J27">
        <f t="shared" si="8"/>
        <v>6</v>
      </c>
      <c r="K27">
        <f t="shared" si="9"/>
        <v>18</v>
      </c>
      <c r="L27">
        <f t="shared" si="10"/>
        <v>3</v>
      </c>
      <c r="M27">
        <f t="shared" si="11"/>
        <v>2</v>
      </c>
      <c r="N27">
        <f t="shared" si="12"/>
        <v>0</v>
      </c>
      <c r="O27" s="4">
        <f t="shared" si="13"/>
        <v>27483</v>
      </c>
      <c r="P27" t="b">
        <f t="shared" si="14"/>
        <v>1</v>
      </c>
    </row>
    <row r="28" spans="1:16" x14ac:dyDescent="0.3">
      <c r="A28">
        <v>1976</v>
      </c>
      <c r="B28" s="4">
        <f t="shared" si="0"/>
        <v>27868</v>
      </c>
      <c r="C28">
        <f t="shared" si="1"/>
        <v>0</v>
      </c>
      <c r="D28">
        <f t="shared" si="2"/>
        <v>19</v>
      </c>
      <c r="E28">
        <f t="shared" si="3"/>
        <v>76</v>
      </c>
      <c r="F28">
        <f t="shared" si="4"/>
        <v>4</v>
      </c>
      <c r="G28">
        <f t="shared" si="5"/>
        <v>3</v>
      </c>
      <c r="H28">
        <f t="shared" si="6"/>
        <v>1</v>
      </c>
      <c r="I28">
        <f t="shared" si="7"/>
        <v>6</v>
      </c>
      <c r="J28">
        <f t="shared" si="8"/>
        <v>24</v>
      </c>
      <c r="K28">
        <f t="shared" si="9"/>
        <v>19</v>
      </c>
      <c r="L28">
        <f t="shared" si="10"/>
        <v>0</v>
      </c>
      <c r="M28">
        <f t="shared" si="11"/>
        <v>3</v>
      </c>
      <c r="N28">
        <f t="shared" si="12"/>
        <v>0</v>
      </c>
      <c r="O28" s="4">
        <f t="shared" si="13"/>
        <v>27868</v>
      </c>
      <c r="P28" t="b">
        <f t="shared" si="14"/>
        <v>1</v>
      </c>
    </row>
    <row r="29" spans="1:16" x14ac:dyDescent="0.3">
      <c r="A29">
        <v>1977</v>
      </c>
      <c r="B29" s="4">
        <f t="shared" si="0"/>
        <v>28225</v>
      </c>
      <c r="C29">
        <f t="shared" si="1"/>
        <v>1</v>
      </c>
      <c r="D29">
        <f t="shared" si="2"/>
        <v>19</v>
      </c>
      <c r="E29">
        <f t="shared" si="3"/>
        <v>77</v>
      </c>
      <c r="F29">
        <f t="shared" si="4"/>
        <v>4</v>
      </c>
      <c r="G29">
        <f t="shared" si="5"/>
        <v>3</v>
      </c>
      <c r="H29">
        <f t="shared" si="6"/>
        <v>1</v>
      </c>
      <c r="I29">
        <f t="shared" si="7"/>
        <v>6</v>
      </c>
      <c r="J29">
        <f t="shared" si="8"/>
        <v>13</v>
      </c>
      <c r="K29">
        <f t="shared" si="9"/>
        <v>19</v>
      </c>
      <c r="L29">
        <f t="shared" si="10"/>
        <v>1</v>
      </c>
      <c r="M29">
        <f t="shared" si="11"/>
        <v>6</v>
      </c>
      <c r="N29">
        <f t="shared" si="12"/>
        <v>0</v>
      </c>
      <c r="O29" s="4">
        <f t="shared" si="13"/>
        <v>28225</v>
      </c>
      <c r="P29" t="b">
        <f t="shared" si="14"/>
        <v>1</v>
      </c>
    </row>
    <row r="30" spans="1:16" x14ac:dyDescent="0.3">
      <c r="A30">
        <v>1978</v>
      </c>
      <c r="B30" s="4">
        <f t="shared" si="0"/>
        <v>28575</v>
      </c>
      <c r="C30">
        <f t="shared" si="1"/>
        <v>2</v>
      </c>
      <c r="D30">
        <f t="shared" si="2"/>
        <v>19</v>
      </c>
      <c r="E30">
        <f t="shared" si="3"/>
        <v>78</v>
      </c>
      <c r="F30">
        <f t="shared" si="4"/>
        <v>4</v>
      </c>
      <c r="G30">
        <f t="shared" si="5"/>
        <v>3</v>
      </c>
      <c r="H30">
        <f t="shared" si="6"/>
        <v>1</v>
      </c>
      <c r="I30">
        <f t="shared" si="7"/>
        <v>6</v>
      </c>
      <c r="J30">
        <f t="shared" si="8"/>
        <v>2</v>
      </c>
      <c r="K30">
        <f t="shared" si="9"/>
        <v>19</v>
      </c>
      <c r="L30">
        <f t="shared" si="10"/>
        <v>2</v>
      </c>
      <c r="M30">
        <f t="shared" si="11"/>
        <v>2</v>
      </c>
      <c r="N30">
        <f t="shared" si="12"/>
        <v>0</v>
      </c>
      <c r="O30" s="4">
        <f t="shared" si="13"/>
        <v>28575</v>
      </c>
      <c r="P30" t="b">
        <f t="shared" si="14"/>
        <v>1</v>
      </c>
    </row>
    <row r="31" spans="1:16" x14ac:dyDescent="0.3">
      <c r="A31">
        <v>1979</v>
      </c>
      <c r="B31" s="4">
        <f t="shared" si="0"/>
        <v>28960</v>
      </c>
      <c r="C31">
        <f t="shared" si="1"/>
        <v>3</v>
      </c>
      <c r="D31">
        <f t="shared" si="2"/>
        <v>19</v>
      </c>
      <c r="E31">
        <f t="shared" si="3"/>
        <v>79</v>
      </c>
      <c r="F31">
        <f t="shared" si="4"/>
        <v>4</v>
      </c>
      <c r="G31">
        <f t="shared" si="5"/>
        <v>3</v>
      </c>
      <c r="H31">
        <f t="shared" si="6"/>
        <v>1</v>
      </c>
      <c r="I31">
        <f t="shared" si="7"/>
        <v>6</v>
      </c>
      <c r="J31">
        <f t="shared" si="8"/>
        <v>21</v>
      </c>
      <c r="K31">
        <f t="shared" si="9"/>
        <v>19</v>
      </c>
      <c r="L31">
        <f t="shared" si="10"/>
        <v>3</v>
      </c>
      <c r="M31">
        <f t="shared" si="11"/>
        <v>3</v>
      </c>
      <c r="N31">
        <f t="shared" si="12"/>
        <v>0</v>
      </c>
      <c r="O31" s="4">
        <f t="shared" si="13"/>
        <v>28960</v>
      </c>
      <c r="P31" t="b">
        <f t="shared" si="14"/>
        <v>1</v>
      </c>
    </row>
    <row r="32" spans="1:16" x14ac:dyDescent="0.3">
      <c r="A32">
        <v>1980</v>
      </c>
      <c r="B32" s="4">
        <f t="shared" si="0"/>
        <v>29317</v>
      </c>
      <c r="C32">
        <f t="shared" si="1"/>
        <v>4</v>
      </c>
      <c r="D32">
        <f t="shared" si="2"/>
        <v>19</v>
      </c>
      <c r="E32">
        <f t="shared" si="3"/>
        <v>80</v>
      </c>
      <c r="F32">
        <f t="shared" si="4"/>
        <v>4</v>
      </c>
      <c r="G32">
        <f t="shared" si="5"/>
        <v>3</v>
      </c>
      <c r="H32">
        <f t="shared" si="6"/>
        <v>1</v>
      </c>
      <c r="I32">
        <f t="shared" si="7"/>
        <v>6</v>
      </c>
      <c r="J32">
        <f t="shared" si="8"/>
        <v>10</v>
      </c>
      <c r="K32">
        <f t="shared" si="9"/>
        <v>20</v>
      </c>
      <c r="L32">
        <f t="shared" si="10"/>
        <v>0</v>
      </c>
      <c r="M32">
        <f t="shared" si="11"/>
        <v>5</v>
      </c>
      <c r="N32">
        <f t="shared" si="12"/>
        <v>0</v>
      </c>
      <c r="O32" s="4">
        <f t="shared" si="13"/>
        <v>29317</v>
      </c>
      <c r="P32" t="b">
        <f t="shared" si="14"/>
        <v>1</v>
      </c>
    </row>
    <row r="33" spans="1:16" x14ac:dyDescent="0.3">
      <c r="A33">
        <v>1981</v>
      </c>
      <c r="B33" s="4">
        <f t="shared" si="0"/>
        <v>29695</v>
      </c>
      <c r="C33">
        <f t="shared" si="1"/>
        <v>5</v>
      </c>
      <c r="D33">
        <f t="shared" si="2"/>
        <v>19</v>
      </c>
      <c r="E33">
        <f t="shared" si="3"/>
        <v>81</v>
      </c>
      <c r="F33">
        <f t="shared" si="4"/>
        <v>4</v>
      </c>
      <c r="G33">
        <f t="shared" si="5"/>
        <v>3</v>
      </c>
      <c r="H33">
        <f t="shared" si="6"/>
        <v>1</v>
      </c>
      <c r="I33">
        <f t="shared" si="7"/>
        <v>6</v>
      </c>
      <c r="J33">
        <f t="shared" si="8"/>
        <v>29</v>
      </c>
      <c r="K33">
        <f t="shared" si="9"/>
        <v>20</v>
      </c>
      <c r="L33">
        <f t="shared" si="10"/>
        <v>1</v>
      </c>
      <c r="M33">
        <f t="shared" si="11"/>
        <v>6</v>
      </c>
      <c r="N33">
        <f t="shared" si="12"/>
        <v>1</v>
      </c>
      <c r="O33" s="4">
        <f t="shared" si="13"/>
        <v>29695</v>
      </c>
      <c r="P33" t="b">
        <f t="shared" si="14"/>
        <v>1</v>
      </c>
    </row>
    <row r="34" spans="1:16" x14ac:dyDescent="0.3">
      <c r="A34">
        <v>1982</v>
      </c>
      <c r="B34" s="4">
        <f t="shared" ref="B34:B65" si="15">_xlfn.LET(_xlpm.år,A34,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30052</v>
      </c>
      <c r="C34">
        <f t="shared" ref="C34:C65" si="16">MOD(A34,19)</f>
        <v>6</v>
      </c>
      <c r="D34">
        <f t="shared" ref="D34:D65" si="17">INT(A34/100)</f>
        <v>19</v>
      </c>
      <c r="E34">
        <f t="shared" ref="E34:E65" si="18">MOD(A34,100)</f>
        <v>82</v>
      </c>
      <c r="F34">
        <f t="shared" ref="F34:F65" si="19">INT(D34/4)</f>
        <v>4</v>
      </c>
      <c r="G34">
        <f t="shared" ref="G34:G65" si="20">MOD(D34,4)</f>
        <v>3</v>
      </c>
      <c r="H34">
        <f t="shared" ref="H34:H65" si="21">INT((D34+8)/25)</f>
        <v>1</v>
      </c>
      <c r="I34">
        <f t="shared" ref="I34:I65" si="22">INT((D34-H34+1)/3)</f>
        <v>6</v>
      </c>
      <c r="J34">
        <f t="shared" ref="J34:J65" si="23">MOD(19*C34+D34-F34-I34+15,30)</f>
        <v>18</v>
      </c>
      <c r="K34">
        <f t="shared" ref="K34:K65" si="24">INT(E34/4)</f>
        <v>20</v>
      </c>
      <c r="L34">
        <f t="shared" ref="L34:L65" si="25">MOD(E34,4)</f>
        <v>2</v>
      </c>
      <c r="M34">
        <f t="shared" ref="M34:M65" si="26">MOD(32+2*G34+2*K34-J34-L34,7)</f>
        <v>2</v>
      </c>
      <c r="N34">
        <f t="shared" ref="N34:N65" si="27">INT((C34+11*J34+22*M34)/451)</f>
        <v>0</v>
      </c>
      <c r="O34" s="4">
        <f t="shared" ref="O34:O65" si="28">DATE(A34,3,22+J34+M34-7*N34)</f>
        <v>30052</v>
      </c>
      <c r="P34" t="b">
        <f t="shared" ref="P34:P65" si="29">B34=O34</f>
        <v>1</v>
      </c>
    </row>
    <row r="35" spans="1:16" x14ac:dyDescent="0.3">
      <c r="A35">
        <v>1983</v>
      </c>
      <c r="B35" s="4">
        <f t="shared" si="15"/>
        <v>30409</v>
      </c>
      <c r="C35">
        <f t="shared" si="16"/>
        <v>7</v>
      </c>
      <c r="D35">
        <f t="shared" si="17"/>
        <v>19</v>
      </c>
      <c r="E35">
        <f t="shared" si="18"/>
        <v>83</v>
      </c>
      <c r="F35">
        <f t="shared" si="19"/>
        <v>4</v>
      </c>
      <c r="G35">
        <f t="shared" si="20"/>
        <v>3</v>
      </c>
      <c r="H35">
        <f t="shared" si="21"/>
        <v>1</v>
      </c>
      <c r="I35">
        <f t="shared" si="22"/>
        <v>6</v>
      </c>
      <c r="J35">
        <f t="shared" si="23"/>
        <v>7</v>
      </c>
      <c r="K35">
        <f t="shared" si="24"/>
        <v>20</v>
      </c>
      <c r="L35">
        <f t="shared" si="25"/>
        <v>3</v>
      </c>
      <c r="M35">
        <f t="shared" si="26"/>
        <v>5</v>
      </c>
      <c r="N35">
        <f t="shared" si="27"/>
        <v>0</v>
      </c>
      <c r="O35" s="4">
        <f t="shared" si="28"/>
        <v>30409</v>
      </c>
      <c r="P35" t="b">
        <f t="shared" si="29"/>
        <v>1</v>
      </c>
    </row>
    <row r="36" spans="1:16" x14ac:dyDescent="0.3">
      <c r="A36">
        <v>1984</v>
      </c>
      <c r="B36" s="4">
        <f t="shared" si="15"/>
        <v>30794</v>
      </c>
      <c r="C36">
        <f t="shared" si="16"/>
        <v>8</v>
      </c>
      <c r="D36">
        <f t="shared" si="17"/>
        <v>19</v>
      </c>
      <c r="E36">
        <f t="shared" si="18"/>
        <v>84</v>
      </c>
      <c r="F36">
        <f t="shared" si="19"/>
        <v>4</v>
      </c>
      <c r="G36">
        <f t="shared" si="20"/>
        <v>3</v>
      </c>
      <c r="H36">
        <f t="shared" si="21"/>
        <v>1</v>
      </c>
      <c r="I36">
        <f t="shared" si="22"/>
        <v>6</v>
      </c>
      <c r="J36">
        <f t="shared" si="23"/>
        <v>26</v>
      </c>
      <c r="K36">
        <f t="shared" si="24"/>
        <v>21</v>
      </c>
      <c r="L36">
        <f t="shared" si="25"/>
        <v>0</v>
      </c>
      <c r="M36">
        <f t="shared" si="26"/>
        <v>5</v>
      </c>
      <c r="N36">
        <f t="shared" si="27"/>
        <v>0</v>
      </c>
      <c r="O36" s="4">
        <f t="shared" si="28"/>
        <v>30794</v>
      </c>
      <c r="P36" t="b">
        <f t="shared" si="29"/>
        <v>1</v>
      </c>
    </row>
    <row r="37" spans="1:16" x14ac:dyDescent="0.3">
      <c r="A37">
        <v>1985</v>
      </c>
      <c r="B37" s="4">
        <f t="shared" si="15"/>
        <v>31144</v>
      </c>
      <c r="C37">
        <f t="shared" si="16"/>
        <v>9</v>
      </c>
      <c r="D37">
        <f t="shared" si="17"/>
        <v>19</v>
      </c>
      <c r="E37">
        <f t="shared" si="18"/>
        <v>85</v>
      </c>
      <c r="F37">
        <f t="shared" si="19"/>
        <v>4</v>
      </c>
      <c r="G37">
        <f t="shared" si="20"/>
        <v>3</v>
      </c>
      <c r="H37">
        <f t="shared" si="21"/>
        <v>1</v>
      </c>
      <c r="I37">
        <f t="shared" si="22"/>
        <v>6</v>
      </c>
      <c r="J37">
        <f t="shared" si="23"/>
        <v>15</v>
      </c>
      <c r="K37">
        <f t="shared" si="24"/>
        <v>21</v>
      </c>
      <c r="L37">
        <f t="shared" si="25"/>
        <v>1</v>
      </c>
      <c r="M37">
        <f t="shared" si="26"/>
        <v>1</v>
      </c>
      <c r="N37">
        <f t="shared" si="27"/>
        <v>0</v>
      </c>
      <c r="O37" s="4">
        <f t="shared" si="28"/>
        <v>31144</v>
      </c>
      <c r="P37" t="b">
        <f t="shared" si="29"/>
        <v>1</v>
      </c>
    </row>
    <row r="38" spans="1:16" x14ac:dyDescent="0.3">
      <c r="A38">
        <v>1986</v>
      </c>
      <c r="B38" s="4">
        <f t="shared" si="15"/>
        <v>31501</v>
      </c>
      <c r="C38">
        <f t="shared" si="16"/>
        <v>10</v>
      </c>
      <c r="D38">
        <f t="shared" si="17"/>
        <v>19</v>
      </c>
      <c r="E38">
        <f t="shared" si="18"/>
        <v>86</v>
      </c>
      <c r="F38">
        <f t="shared" si="19"/>
        <v>4</v>
      </c>
      <c r="G38">
        <f t="shared" si="20"/>
        <v>3</v>
      </c>
      <c r="H38">
        <f t="shared" si="21"/>
        <v>1</v>
      </c>
      <c r="I38">
        <f t="shared" si="22"/>
        <v>6</v>
      </c>
      <c r="J38">
        <f t="shared" si="23"/>
        <v>4</v>
      </c>
      <c r="K38">
        <f t="shared" si="24"/>
        <v>21</v>
      </c>
      <c r="L38">
        <f t="shared" si="25"/>
        <v>2</v>
      </c>
      <c r="M38">
        <f t="shared" si="26"/>
        <v>4</v>
      </c>
      <c r="N38">
        <f t="shared" si="27"/>
        <v>0</v>
      </c>
      <c r="O38" s="4">
        <f t="shared" si="28"/>
        <v>31501</v>
      </c>
      <c r="P38" t="b">
        <f t="shared" si="29"/>
        <v>1</v>
      </c>
    </row>
    <row r="39" spans="1:16" x14ac:dyDescent="0.3">
      <c r="A39">
        <v>1987</v>
      </c>
      <c r="B39" s="4">
        <f t="shared" si="15"/>
        <v>31886</v>
      </c>
      <c r="C39">
        <f t="shared" si="16"/>
        <v>11</v>
      </c>
      <c r="D39">
        <f t="shared" si="17"/>
        <v>19</v>
      </c>
      <c r="E39">
        <f t="shared" si="18"/>
        <v>87</v>
      </c>
      <c r="F39">
        <f t="shared" si="19"/>
        <v>4</v>
      </c>
      <c r="G39">
        <f t="shared" si="20"/>
        <v>3</v>
      </c>
      <c r="H39">
        <f t="shared" si="21"/>
        <v>1</v>
      </c>
      <c r="I39">
        <f t="shared" si="22"/>
        <v>6</v>
      </c>
      <c r="J39">
        <f t="shared" si="23"/>
        <v>23</v>
      </c>
      <c r="K39">
        <f t="shared" si="24"/>
        <v>21</v>
      </c>
      <c r="L39">
        <f t="shared" si="25"/>
        <v>3</v>
      </c>
      <c r="M39">
        <f t="shared" si="26"/>
        <v>5</v>
      </c>
      <c r="N39">
        <f t="shared" si="27"/>
        <v>0</v>
      </c>
      <c r="O39" s="4">
        <f t="shared" si="28"/>
        <v>31886</v>
      </c>
      <c r="P39" t="b">
        <f t="shared" si="29"/>
        <v>1</v>
      </c>
    </row>
    <row r="40" spans="1:16" x14ac:dyDescent="0.3">
      <c r="A40">
        <v>1988</v>
      </c>
      <c r="B40" s="4">
        <f t="shared" si="15"/>
        <v>32236</v>
      </c>
      <c r="C40">
        <f t="shared" si="16"/>
        <v>12</v>
      </c>
      <c r="D40">
        <f t="shared" si="17"/>
        <v>19</v>
      </c>
      <c r="E40">
        <f t="shared" si="18"/>
        <v>88</v>
      </c>
      <c r="F40">
        <f t="shared" si="19"/>
        <v>4</v>
      </c>
      <c r="G40">
        <f t="shared" si="20"/>
        <v>3</v>
      </c>
      <c r="H40">
        <f t="shared" si="21"/>
        <v>1</v>
      </c>
      <c r="I40">
        <f t="shared" si="22"/>
        <v>6</v>
      </c>
      <c r="J40">
        <f t="shared" si="23"/>
        <v>12</v>
      </c>
      <c r="K40">
        <f t="shared" si="24"/>
        <v>22</v>
      </c>
      <c r="L40">
        <f t="shared" si="25"/>
        <v>0</v>
      </c>
      <c r="M40">
        <f t="shared" si="26"/>
        <v>0</v>
      </c>
      <c r="N40">
        <f t="shared" si="27"/>
        <v>0</v>
      </c>
      <c r="O40" s="4">
        <f t="shared" si="28"/>
        <v>32236</v>
      </c>
      <c r="P40" t="b">
        <f t="shared" si="29"/>
        <v>1</v>
      </c>
    </row>
    <row r="41" spans="1:16" x14ac:dyDescent="0.3">
      <c r="A41">
        <v>1989</v>
      </c>
      <c r="B41" s="4">
        <f t="shared" si="15"/>
        <v>32593</v>
      </c>
      <c r="C41">
        <f t="shared" si="16"/>
        <v>13</v>
      </c>
      <c r="D41">
        <f t="shared" si="17"/>
        <v>19</v>
      </c>
      <c r="E41">
        <f t="shared" si="18"/>
        <v>89</v>
      </c>
      <c r="F41">
        <f t="shared" si="19"/>
        <v>4</v>
      </c>
      <c r="G41">
        <f t="shared" si="20"/>
        <v>3</v>
      </c>
      <c r="H41">
        <f t="shared" si="21"/>
        <v>1</v>
      </c>
      <c r="I41">
        <f t="shared" si="22"/>
        <v>6</v>
      </c>
      <c r="J41">
        <f t="shared" si="23"/>
        <v>1</v>
      </c>
      <c r="K41">
        <f t="shared" si="24"/>
        <v>22</v>
      </c>
      <c r="L41">
        <f t="shared" si="25"/>
        <v>1</v>
      </c>
      <c r="M41">
        <f t="shared" si="26"/>
        <v>3</v>
      </c>
      <c r="N41">
        <f t="shared" si="27"/>
        <v>0</v>
      </c>
      <c r="O41" s="4">
        <f t="shared" si="28"/>
        <v>32593</v>
      </c>
      <c r="P41" t="b">
        <f t="shared" si="29"/>
        <v>1</v>
      </c>
    </row>
    <row r="42" spans="1:16" x14ac:dyDescent="0.3">
      <c r="A42">
        <v>1990</v>
      </c>
      <c r="B42" s="4">
        <f t="shared" si="15"/>
        <v>32978</v>
      </c>
      <c r="C42">
        <f t="shared" si="16"/>
        <v>14</v>
      </c>
      <c r="D42">
        <f t="shared" si="17"/>
        <v>19</v>
      </c>
      <c r="E42">
        <f t="shared" si="18"/>
        <v>90</v>
      </c>
      <c r="F42">
        <f t="shared" si="19"/>
        <v>4</v>
      </c>
      <c r="G42">
        <f t="shared" si="20"/>
        <v>3</v>
      </c>
      <c r="H42">
        <f t="shared" si="21"/>
        <v>1</v>
      </c>
      <c r="I42">
        <f t="shared" si="22"/>
        <v>6</v>
      </c>
      <c r="J42">
        <f t="shared" si="23"/>
        <v>20</v>
      </c>
      <c r="K42">
        <f t="shared" si="24"/>
        <v>22</v>
      </c>
      <c r="L42">
        <f t="shared" si="25"/>
        <v>2</v>
      </c>
      <c r="M42">
        <f t="shared" si="26"/>
        <v>4</v>
      </c>
      <c r="N42">
        <f t="shared" si="27"/>
        <v>0</v>
      </c>
      <c r="O42" s="4">
        <f t="shared" si="28"/>
        <v>32978</v>
      </c>
      <c r="P42" t="b">
        <f t="shared" si="29"/>
        <v>1</v>
      </c>
    </row>
    <row r="43" spans="1:16" x14ac:dyDescent="0.3">
      <c r="A43">
        <v>1991</v>
      </c>
      <c r="B43" s="4">
        <f t="shared" si="15"/>
        <v>33328</v>
      </c>
      <c r="C43">
        <f t="shared" si="16"/>
        <v>15</v>
      </c>
      <c r="D43">
        <f t="shared" si="17"/>
        <v>19</v>
      </c>
      <c r="E43">
        <f t="shared" si="18"/>
        <v>91</v>
      </c>
      <c r="F43">
        <f t="shared" si="19"/>
        <v>4</v>
      </c>
      <c r="G43">
        <f t="shared" si="20"/>
        <v>3</v>
      </c>
      <c r="H43">
        <f t="shared" si="21"/>
        <v>1</v>
      </c>
      <c r="I43">
        <f t="shared" si="22"/>
        <v>6</v>
      </c>
      <c r="J43">
        <f t="shared" si="23"/>
        <v>9</v>
      </c>
      <c r="K43">
        <f t="shared" si="24"/>
        <v>22</v>
      </c>
      <c r="L43">
        <f t="shared" si="25"/>
        <v>3</v>
      </c>
      <c r="M43">
        <f t="shared" si="26"/>
        <v>0</v>
      </c>
      <c r="N43">
        <f t="shared" si="27"/>
        <v>0</v>
      </c>
      <c r="O43" s="4">
        <f t="shared" si="28"/>
        <v>33328</v>
      </c>
      <c r="P43" t="b">
        <f t="shared" si="29"/>
        <v>1</v>
      </c>
    </row>
    <row r="44" spans="1:16" x14ac:dyDescent="0.3">
      <c r="A44">
        <v>1992</v>
      </c>
      <c r="B44" s="4">
        <f t="shared" si="15"/>
        <v>33713</v>
      </c>
      <c r="C44">
        <f t="shared" si="16"/>
        <v>16</v>
      </c>
      <c r="D44">
        <f t="shared" si="17"/>
        <v>19</v>
      </c>
      <c r="E44">
        <f t="shared" si="18"/>
        <v>92</v>
      </c>
      <c r="F44">
        <f t="shared" si="19"/>
        <v>4</v>
      </c>
      <c r="G44">
        <f t="shared" si="20"/>
        <v>3</v>
      </c>
      <c r="H44">
        <f t="shared" si="21"/>
        <v>1</v>
      </c>
      <c r="I44">
        <f t="shared" si="22"/>
        <v>6</v>
      </c>
      <c r="J44">
        <f t="shared" si="23"/>
        <v>28</v>
      </c>
      <c r="K44">
        <f t="shared" si="24"/>
        <v>23</v>
      </c>
      <c r="L44">
        <f t="shared" si="25"/>
        <v>0</v>
      </c>
      <c r="M44">
        <f t="shared" si="26"/>
        <v>0</v>
      </c>
      <c r="N44">
        <f t="shared" si="27"/>
        <v>0</v>
      </c>
      <c r="O44" s="4">
        <f t="shared" si="28"/>
        <v>33713</v>
      </c>
      <c r="P44" t="b">
        <f t="shared" si="29"/>
        <v>1</v>
      </c>
    </row>
    <row r="45" spans="1:16" x14ac:dyDescent="0.3">
      <c r="A45">
        <v>1993</v>
      </c>
      <c r="B45" s="4">
        <f t="shared" si="15"/>
        <v>34070</v>
      </c>
      <c r="C45">
        <f t="shared" si="16"/>
        <v>17</v>
      </c>
      <c r="D45">
        <f t="shared" si="17"/>
        <v>19</v>
      </c>
      <c r="E45">
        <f t="shared" si="18"/>
        <v>93</v>
      </c>
      <c r="F45">
        <f t="shared" si="19"/>
        <v>4</v>
      </c>
      <c r="G45">
        <f t="shared" si="20"/>
        <v>3</v>
      </c>
      <c r="H45">
        <f t="shared" si="21"/>
        <v>1</v>
      </c>
      <c r="I45">
        <f t="shared" si="22"/>
        <v>6</v>
      </c>
      <c r="J45">
        <f t="shared" si="23"/>
        <v>17</v>
      </c>
      <c r="K45">
        <f t="shared" si="24"/>
        <v>23</v>
      </c>
      <c r="L45">
        <f t="shared" si="25"/>
        <v>1</v>
      </c>
      <c r="M45">
        <f t="shared" si="26"/>
        <v>3</v>
      </c>
      <c r="N45">
        <f t="shared" si="27"/>
        <v>0</v>
      </c>
      <c r="O45" s="4">
        <f t="shared" si="28"/>
        <v>34070</v>
      </c>
      <c r="P45" t="b">
        <f t="shared" si="29"/>
        <v>1</v>
      </c>
    </row>
    <row r="46" spans="1:16" x14ac:dyDescent="0.3">
      <c r="A46">
        <v>1994</v>
      </c>
      <c r="B46" s="4">
        <f t="shared" si="15"/>
        <v>34427</v>
      </c>
      <c r="C46">
        <f t="shared" si="16"/>
        <v>18</v>
      </c>
      <c r="D46">
        <f t="shared" si="17"/>
        <v>19</v>
      </c>
      <c r="E46">
        <f t="shared" si="18"/>
        <v>94</v>
      </c>
      <c r="F46">
        <f t="shared" si="19"/>
        <v>4</v>
      </c>
      <c r="G46">
        <f t="shared" si="20"/>
        <v>3</v>
      </c>
      <c r="H46">
        <f t="shared" si="21"/>
        <v>1</v>
      </c>
      <c r="I46">
        <f t="shared" si="22"/>
        <v>6</v>
      </c>
      <c r="J46">
        <f t="shared" si="23"/>
        <v>6</v>
      </c>
      <c r="K46">
        <f t="shared" si="24"/>
        <v>23</v>
      </c>
      <c r="L46">
        <f t="shared" si="25"/>
        <v>2</v>
      </c>
      <c r="M46">
        <f t="shared" si="26"/>
        <v>6</v>
      </c>
      <c r="N46">
        <f t="shared" si="27"/>
        <v>0</v>
      </c>
      <c r="O46" s="4">
        <f t="shared" si="28"/>
        <v>34427</v>
      </c>
      <c r="P46" t="b">
        <f t="shared" si="29"/>
        <v>1</v>
      </c>
    </row>
    <row r="47" spans="1:16" x14ac:dyDescent="0.3">
      <c r="A47">
        <v>1995</v>
      </c>
      <c r="B47" s="4">
        <f t="shared" si="15"/>
        <v>34805</v>
      </c>
      <c r="C47">
        <f t="shared" si="16"/>
        <v>0</v>
      </c>
      <c r="D47">
        <f t="shared" si="17"/>
        <v>19</v>
      </c>
      <c r="E47">
        <f t="shared" si="18"/>
        <v>95</v>
      </c>
      <c r="F47">
        <f t="shared" si="19"/>
        <v>4</v>
      </c>
      <c r="G47">
        <f t="shared" si="20"/>
        <v>3</v>
      </c>
      <c r="H47">
        <f t="shared" si="21"/>
        <v>1</v>
      </c>
      <c r="I47">
        <f t="shared" si="22"/>
        <v>6</v>
      </c>
      <c r="J47">
        <f t="shared" si="23"/>
        <v>24</v>
      </c>
      <c r="K47">
        <f t="shared" si="24"/>
        <v>23</v>
      </c>
      <c r="L47">
        <f t="shared" si="25"/>
        <v>3</v>
      </c>
      <c r="M47">
        <f t="shared" si="26"/>
        <v>1</v>
      </c>
      <c r="N47">
        <f t="shared" si="27"/>
        <v>0</v>
      </c>
      <c r="O47" s="4">
        <f t="shared" si="28"/>
        <v>34805</v>
      </c>
      <c r="P47" t="b">
        <f t="shared" si="29"/>
        <v>1</v>
      </c>
    </row>
    <row r="48" spans="1:16" x14ac:dyDescent="0.3">
      <c r="A48">
        <v>1996</v>
      </c>
      <c r="B48" s="4">
        <f t="shared" si="15"/>
        <v>35162</v>
      </c>
      <c r="C48">
        <f t="shared" si="16"/>
        <v>1</v>
      </c>
      <c r="D48">
        <f t="shared" si="17"/>
        <v>19</v>
      </c>
      <c r="E48">
        <f t="shared" si="18"/>
        <v>96</v>
      </c>
      <c r="F48">
        <f t="shared" si="19"/>
        <v>4</v>
      </c>
      <c r="G48">
        <f t="shared" si="20"/>
        <v>3</v>
      </c>
      <c r="H48">
        <f t="shared" si="21"/>
        <v>1</v>
      </c>
      <c r="I48">
        <f t="shared" si="22"/>
        <v>6</v>
      </c>
      <c r="J48">
        <f t="shared" si="23"/>
        <v>13</v>
      </c>
      <c r="K48">
        <f t="shared" si="24"/>
        <v>24</v>
      </c>
      <c r="L48">
        <f t="shared" si="25"/>
        <v>0</v>
      </c>
      <c r="M48">
        <f t="shared" si="26"/>
        <v>3</v>
      </c>
      <c r="N48">
        <f t="shared" si="27"/>
        <v>0</v>
      </c>
      <c r="O48" s="4">
        <f t="shared" si="28"/>
        <v>35162</v>
      </c>
      <c r="P48" t="b">
        <f t="shared" si="29"/>
        <v>1</v>
      </c>
    </row>
    <row r="49" spans="1:16" x14ac:dyDescent="0.3">
      <c r="A49">
        <v>1997</v>
      </c>
      <c r="B49" s="4">
        <f t="shared" si="15"/>
        <v>35519</v>
      </c>
      <c r="C49">
        <f t="shared" si="16"/>
        <v>2</v>
      </c>
      <c r="D49">
        <f t="shared" si="17"/>
        <v>19</v>
      </c>
      <c r="E49">
        <f t="shared" si="18"/>
        <v>97</v>
      </c>
      <c r="F49">
        <f t="shared" si="19"/>
        <v>4</v>
      </c>
      <c r="G49">
        <f t="shared" si="20"/>
        <v>3</v>
      </c>
      <c r="H49">
        <f t="shared" si="21"/>
        <v>1</v>
      </c>
      <c r="I49">
        <f t="shared" si="22"/>
        <v>6</v>
      </c>
      <c r="J49">
        <f t="shared" si="23"/>
        <v>2</v>
      </c>
      <c r="K49">
        <f t="shared" si="24"/>
        <v>24</v>
      </c>
      <c r="L49">
        <f t="shared" si="25"/>
        <v>1</v>
      </c>
      <c r="M49">
        <f t="shared" si="26"/>
        <v>6</v>
      </c>
      <c r="N49">
        <f t="shared" si="27"/>
        <v>0</v>
      </c>
      <c r="O49" s="4">
        <f t="shared" si="28"/>
        <v>35519</v>
      </c>
      <c r="P49" t="b">
        <f t="shared" si="29"/>
        <v>1</v>
      </c>
    </row>
    <row r="50" spans="1:16" x14ac:dyDescent="0.3">
      <c r="A50">
        <v>1998</v>
      </c>
      <c r="B50" s="4">
        <f t="shared" si="15"/>
        <v>35897</v>
      </c>
      <c r="C50">
        <f t="shared" si="16"/>
        <v>3</v>
      </c>
      <c r="D50">
        <f t="shared" si="17"/>
        <v>19</v>
      </c>
      <c r="E50">
        <f t="shared" si="18"/>
        <v>98</v>
      </c>
      <c r="F50">
        <f t="shared" si="19"/>
        <v>4</v>
      </c>
      <c r="G50">
        <f t="shared" si="20"/>
        <v>3</v>
      </c>
      <c r="H50">
        <f t="shared" si="21"/>
        <v>1</v>
      </c>
      <c r="I50">
        <f t="shared" si="22"/>
        <v>6</v>
      </c>
      <c r="J50">
        <f t="shared" si="23"/>
        <v>21</v>
      </c>
      <c r="K50">
        <f t="shared" si="24"/>
        <v>24</v>
      </c>
      <c r="L50">
        <f t="shared" si="25"/>
        <v>2</v>
      </c>
      <c r="M50">
        <f t="shared" si="26"/>
        <v>0</v>
      </c>
      <c r="N50">
        <f t="shared" si="27"/>
        <v>0</v>
      </c>
      <c r="O50" s="4">
        <f t="shared" si="28"/>
        <v>35897</v>
      </c>
      <c r="P50" t="b">
        <f t="shared" si="29"/>
        <v>1</v>
      </c>
    </row>
    <row r="51" spans="1:16" x14ac:dyDescent="0.3">
      <c r="A51">
        <v>1999</v>
      </c>
      <c r="B51" s="4">
        <f t="shared" si="15"/>
        <v>36254</v>
      </c>
      <c r="C51">
        <f t="shared" si="16"/>
        <v>4</v>
      </c>
      <c r="D51">
        <f t="shared" si="17"/>
        <v>19</v>
      </c>
      <c r="E51">
        <f t="shared" si="18"/>
        <v>99</v>
      </c>
      <c r="F51">
        <f t="shared" si="19"/>
        <v>4</v>
      </c>
      <c r="G51">
        <f t="shared" si="20"/>
        <v>3</v>
      </c>
      <c r="H51">
        <f t="shared" si="21"/>
        <v>1</v>
      </c>
      <c r="I51">
        <f t="shared" si="22"/>
        <v>6</v>
      </c>
      <c r="J51">
        <f t="shared" si="23"/>
        <v>10</v>
      </c>
      <c r="K51">
        <f t="shared" si="24"/>
        <v>24</v>
      </c>
      <c r="L51">
        <f t="shared" si="25"/>
        <v>3</v>
      </c>
      <c r="M51">
        <f t="shared" si="26"/>
        <v>3</v>
      </c>
      <c r="N51">
        <f t="shared" si="27"/>
        <v>0</v>
      </c>
      <c r="O51" s="4">
        <f t="shared" si="28"/>
        <v>36254</v>
      </c>
      <c r="P51" t="b">
        <f t="shared" si="29"/>
        <v>1</v>
      </c>
    </row>
    <row r="52" spans="1:16" x14ac:dyDescent="0.3">
      <c r="A52">
        <v>2000</v>
      </c>
      <c r="B52" s="4">
        <f t="shared" si="15"/>
        <v>36639</v>
      </c>
      <c r="C52">
        <f t="shared" si="16"/>
        <v>5</v>
      </c>
      <c r="D52">
        <f t="shared" si="17"/>
        <v>20</v>
      </c>
      <c r="E52">
        <f t="shared" si="18"/>
        <v>0</v>
      </c>
      <c r="F52">
        <f t="shared" si="19"/>
        <v>5</v>
      </c>
      <c r="G52">
        <f t="shared" si="20"/>
        <v>0</v>
      </c>
      <c r="H52">
        <f t="shared" si="21"/>
        <v>1</v>
      </c>
      <c r="I52">
        <f t="shared" si="22"/>
        <v>6</v>
      </c>
      <c r="J52">
        <f t="shared" si="23"/>
        <v>29</v>
      </c>
      <c r="K52">
        <f t="shared" si="24"/>
        <v>0</v>
      </c>
      <c r="L52">
        <f t="shared" si="25"/>
        <v>0</v>
      </c>
      <c r="M52">
        <f t="shared" si="26"/>
        <v>3</v>
      </c>
      <c r="N52">
        <f t="shared" si="27"/>
        <v>0</v>
      </c>
      <c r="O52" s="4">
        <f t="shared" si="28"/>
        <v>36639</v>
      </c>
      <c r="P52" t="b">
        <f t="shared" si="29"/>
        <v>1</v>
      </c>
    </row>
    <row r="53" spans="1:16" x14ac:dyDescent="0.3">
      <c r="A53">
        <v>2001</v>
      </c>
      <c r="B53" s="4">
        <f t="shared" si="15"/>
        <v>36996</v>
      </c>
      <c r="C53">
        <f t="shared" si="16"/>
        <v>6</v>
      </c>
      <c r="D53">
        <f t="shared" si="17"/>
        <v>20</v>
      </c>
      <c r="E53">
        <f t="shared" si="18"/>
        <v>1</v>
      </c>
      <c r="F53">
        <f t="shared" si="19"/>
        <v>5</v>
      </c>
      <c r="G53">
        <f t="shared" si="20"/>
        <v>0</v>
      </c>
      <c r="H53">
        <f t="shared" si="21"/>
        <v>1</v>
      </c>
      <c r="I53">
        <f t="shared" si="22"/>
        <v>6</v>
      </c>
      <c r="J53">
        <f t="shared" si="23"/>
        <v>18</v>
      </c>
      <c r="K53">
        <f t="shared" si="24"/>
        <v>0</v>
      </c>
      <c r="L53">
        <f t="shared" si="25"/>
        <v>1</v>
      </c>
      <c r="M53">
        <f t="shared" si="26"/>
        <v>6</v>
      </c>
      <c r="N53">
        <f t="shared" si="27"/>
        <v>0</v>
      </c>
      <c r="O53" s="4">
        <f t="shared" si="28"/>
        <v>36996</v>
      </c>
      <c r="P53" t="b">
        <f t="shared" si="29"/>
        <v>1</v>
      </c>
    </row>
    <row r="54" spans="1:16" x14ac:dyDescent="0.3">
      <c r="A54">
        <v>2002</v>
      </c>
      <c r="B54" s="4">
        <f t="shared" si="15"/>
        <v>37346</v>
      </c>
      <c r="C54">
        <f t="shared" si="16"/>
        <v>7</v>
      </c>
      <c r="D54">
        <f t="shared" si="17"/>
        <v>20</v>
      </c>
      <c r="E54">
        <f t="shared" si="18"/>
        <v>2</v>
      </c>
      <c r="F54">
        <f t="shared" si="19"/>
        <v>5</v>
      </c>
      <c r="G54">
        <f t="shared" si="20"/>
        <v>0</v>
      </c>
      <c r="H54">
        <f t="shared" si="21"/>
        <v>1</v>
      </c>
      <c r="I54">
        <f t="shared" si="22"/>
        <v>6</v>
      </c>
      <c r="J54">
        <f t="shared" si="23"/>
        <v>7</v>
      </c>
      <c r="K54">
        <f t="shared" si="24"/>
        <v>0</v>
      </c>
      <c r="L54">
        <f t="shared" si="25"/>
        <v>2</v>
      </c>
      <c r="M54">
        <f t="shared" si="26"/>
        <v>2</v>
      </c>
      <c r="N54">
        <f t="shared" si="27"/>
        <v>0</v>
      </c>
      <c r="O54" s="4">
        <f t="shared" si="28"/>
        <v>37346</v>
      </c>
      <c r="P54" t="b">
        <f t="shared" si="29"/>
        <v>1</v>
      </c>
    </row>
    <row r="55" spans="1:16" x14ac:dyDescent="0.3">
      <c r="A55">
        <v>2003</v>
      </c>
      <c r="B55" s="4">
        <f t="shared" si="15"/>
        <v>37731</v>
      </c>
      <c r="C55">
        <f t="shared" si="16"/>
        <v>8</v>
      </c>
      <c r="D55">
        <f t="shared" si="17"/>
        <v>20</v>
      </c>
      <c r="E55">
        <f t="shared" si="18"/>
        <v>3</v>
      </c>
      <c r="F55">
        <f t="shared" si="19"/>
        <v>5</v>
      </c>
      <c r="G55">
        <f t="shared" si="20"/>
        <v>0</v>
      </c>
      <c r="H55">
        <f t="shared" si="21"/>
        <v>1</v>
      </c>
      <c r="I55">
        <f t="shared" si="22"/>
        <v>6</v>
      </c>
      <c r="J55">
        <f t="shared" si="23"/>
        <v>26</v>
      </c>
      <c r="K55">
        <f t="shared" si="24"/>
        <v>0</v>
      </c>
      <c r="L55">
        <f t="shared" si="25"/>
        <v>3</v>
      </c>
      <c r="M55">
        <f t="shared" si="26"/>
        <v>3</v>
      </c>
      <c r="N55">
        <f t="shared" si="27"/>
        <v>0</v>
      </c>
      <c r="O55" s="4">
        <f t="shared" si="28"/>
        <v>37731</v>
      </c>
      <c r="P55" t="b">
        <f t="shared" si="29"/>
        <v>1</v>
      </c>
    </row>
    <row r="56" spans="1:16" x14ac:dyDescent="0.3">
      <c r="A56">
        <v>2004</v>
      </c>
      <c r="B56" s="4">
        <f t="shared" si="15"/>
        <v>38088</v>
      </c>
      <c r="C56">
        <f t="shared" si="16"/>
        <v>9</v>
      </c>
      <c r="D56">
        <f t="shared" si="17"/>
        <v>20</v>
      </c>
      <c r="E56">
        <f t="shared" si="18"/>
        <v>4</v>
      </c>
      <c r="F56">
        <f t="shared" si="19"/>
        <v>5</v>
      </c>
      <c r="G56">
        <f t="shared" si="20"/>
        <v>0</v>
      </c>
      <c r="H56">
        <f t="shared" si="21"/>
        <v>1</v>
      </c>
      <c r="I56">
        <f t="shared" si="22"/>
        <v>6</v>
      </c>
      <c r="J56">
        <f t="shared" si="23"/>
        <v>15</v>
      </c>
      <c r="K56">
        <f t="shared" si="24"/>
        <v>1</v>
      </c>
      <c r="L56">
        <f t="shared" si="25"/>
        <v>0</v>
      </c>
      <c r="M56">
        <f t="shared" si="26"/>
        <v>5</v>
      </c>
      <c r="N56">
        <f t="shared" si="27"/>
        <v>0</v>
      </c>
      <c r="O56" s="4">
        <f t="shared" si="28"/>
        <v>38088</v>
      </c>
      <c r="P56" t="b">
        <f t="shared" si="29"/>
        <v>1</v>
      </c>
    </row>
    <row r="57" spans="1:16" x14ac:dyDescent="0.3">
      <c r="A57">
        <v>2005</v>
      </c>
      <c r="B57" s="4">
        <f t="shared" si="15"/>
        <v>38438</v>
      </c>
      <c r="C57">
        <f t="shared" si="16"/>
        <v>10</v>
      </c>
      <c r="D57">
        <f t="shared" si="17"/>
        <v>20</v>
      </c>
      <c r="E57">
        <f t="shared" si="18"/>
        <v>5</v>
      </c>
      <c r="F57">
        <f t="shared" si="19"/>
        <v>5</v>
      </c>
      <c r="G57">
        <f t="shared" si="20"/>
        <v>0</v>
      </c>
      <c r="H57">
        <f t="shared" si="21"/>
        <v>1</v>
      </c>
      <c r="I57">
        <f t="shared" si="22"/>
        <v>6</v>
      </c>
      <c r="J57">
        <f t="shared" si="23"/>
        <v>4</v>
      </c>
      <c r="K57">
        <f t="shared" si="24"/>
        <v>1</v>
      </c>
      <c r="L57">
        <f t="shared" si="25"/>
        <v>1</v>
      </c>
      <c r="M57">
        <f t="shared" si="26"/>
        <v>1</v>
      </c>
      <c r="N57">
        <f t="shared" si="27"/>
        <v>0</v>
      </c>
      <c r="O57" s="4">
        <f t="shared" si="28"/>
        <v>38438</v>
      </c>
      <c r="P57" t="b">
        <f t="shared" si="29"/>
        <v>1</v>
      </c>
    </row>
    <row r="58" spans="1:16" x14ac:dyDescent="0.3">
      <c r="A58">
        <v>2006</v>
      </c>
      <c r="B58" s="4">
        <f t="shared" si="15"/>
        <v>38823</v>
      </c>
      <c r="C58">
        <f t="shared" si="16"/>
        <v>11</v>
      </c>
      <c r="D58">
        <f t="shared" si="17"/>
        <v>20</v>
      </c>
      <c r="E58">
        <f t="shared" si="18"/>
        <v>6</v>
      </c>
      <c r="F58">
        <f t="shared" si="19"/>
        <v>5</v>
      </c>
      <c r="G58">
        <f t="shared" si="20"/>
        <v>0</v>
      </c>
      <c r="H58">
        <f t="shared" si="21"/>
        <v>1</v>
      </c>
      <c r="I58">
        <f t="shared" si="22"/>
        <v>6</v>
      </c>
      <c r="J58">
        <f t="shared" si="23"/>
        <v>23</v>
      </c>
      <c r="K58">
        <f t="shared" si="24"/>
        <v>1</v>
      </c>
      <c r="L58">
        <f t="shared" si="25"/>
        <v>2</v>
      </c>
      <c r="M58">
        <f t="shared" si="26"/>
        <v>2</v>
      </c>
      <c r="N58">
        <f t="shared" si="27"/>
        <v>0</v>
      </c>
      <c r="O58" s="4">
        <f t="shared" si="28"/>
        <v>38823</v>
      </c>
      <c r="P58" t="b">
        <f t="shared" si="29"/>
        <v>1</v>
      </c>
    </row>
    <row r="59" spans="1:16" x14ac:dyDescent="0.3">
      <c r="A59">
        <v>2007</v>
      </c>
      <c r="B59" s="4">
        <f t="shared" si="15"/>
        <v>39180</v>
      </c>
      <c r="C59">
        <f t="shared" si="16"/>
        <v>12</v>
      </c>
      <c r="D59">
        <f t="shared" si="17"/>
        <v>20</v>
      </c>
      <c r="E59">
        <f t="shared" si="18"/>
        <v>7</v>
      </c>
      <c r="F59">
        <f t="shared" si="19"/>
        <v>5</v>
      </c>
      <c r="G59">
        <f t="shared" si="20"/>
        <v>0</v>
      </c>
      <c r="H59">
        <f t="shared" si="21"/>
        <v>1</v>
      </c>
      <c r="I59">
        <f t="shared" si="22"/>
        <v>6</v>
      </c>
      <c r="J59">
        <f t="shared" si="23"/>
        <v>12</v>
      </c>
      <c r="K59">
        <f t="shared" si="24"/>
        <v>1</v>
      </c>
      <c r="L59">
        <f t="shared" si="25"/>
        <v>3</v>
      </c>
      <c r="M59">
        <f t="shared" si="26"/>
        <v>5</v>
      </c>
      <c r="N59">
        <f t="shared" si="27"/>
        <v>0</v>
      </c>
      <c r="O59" s="4">
        <f t="shared" si="28"/>
        <v>39180</v>
      </c>
      <c r="P59" t="b">
        <f t="shared" si="29"/>
        <v>1</v>
      </c>
    </row>
    <row r="60" spans="1:16" x14ac:dyDescent="0.3">
      <c r="A60">
        <v>2008</v>
      </c>
      <c r="B60" s="4">
        <f t="shared" si="15"/>
        <v>39530</v>
      </c>
      <c r="C60">
        <f t="shared" si="16"/>
        <v>13</v>
      </c>
      <c r="D60">
        <f t="shared" si="17"/>
        <v>20</v>
      </c>
      <c r="E60">
        <f t="shared" si="18"/>
        <v>8</v>
      </c>
      <c r="F60">
        <f t="shared" si="19"/>
        <v>5</v>
      </c>
      <c r="G60">
        <f t="shared" si="20"/>
        <v>0</v>
      </c>
      <c r="H60">
        <f t="shared" si="21"/>
        <v>1</v>
      </c>
      <c r="I60">
        <f t="shared" si="22"/>
        <v>6</v>
      </c>
      <c r="J60">
        <f t="shared" si="23"/>
        <v>1</v>
      </c>
      <c r="K60">
        <f t="shared" si="24"/>
        <v>2</v>
      </c>
      <c r="L60">
        <f t="shared" si="25"/>
        <v>0</v>
      </c>
      <c r="M60">
        <f t="shared" si="26"/>
        <v>0</v>
      </c>
      <c r="N60">
        <f t="shared" si="27"/>
        <v>0</v>
      </c>
      <c r="O60" s="4">
        <f t="shared" si="28"/>
        <v>39530</v>
      </c>
      <c r="P60" t="b">
        <f t="shared" si="29"/>
        <v>1</v>
      </c>
    </row>
    <row r="61" spans="1:16" x14ac:dyDescent="0.3">
      <c r="A61">
        <v>2009</v>
      </c>
      <c r="B61" s="4">
        <f t="shared" si="15"/>
        <v>39915</v>
      </c>
      <c r="C61">
        <f t="shared" si="16"/>
        <v>14</v>
      </c>
      <c r="D61">
        <f t="shared" si="17"/>
        <v>20</v>
      </c>
      <c r="E61">
        <f t="shared" si="18"/>
        <v>9</v>
      </c>
      <c r="F61">
        <f t="shared" si="19"/>
        <v>5</v>
      </c>
      <c r="G61">
        <f t="shared" si="20"/>
        <v>0</v>
      </c>
      <c r="H61">
        <f t="shared" si="21"/>
        <v>1</v>
      </c>
      <c r="I61">
        <f t="shared" si="22"/>
        <v>6</v>
      </c>
      <c r="J61">
        <f t="shared" si="23"/>
        <v>20</v>
      </c>
      <c r="K61">
        <f t="shared" si="24"/>
        <v>2</v>
      </c>
      <c r="L61">
        <f t="shared" si="25"/>
        <v>1</v>
      </c>
      <c r="M61">
        <f t="shared" si="26"/>
        <v>1</v>
      </c>
      <c r="N61">
        <f t="shared" si="27"/>
        <v>0</v>
      </c>
      <c r="O61" s="4">
        <f t="shared" si="28"/>
        <v>39915</v>
      </c>
      <c r="P61" t="b">
        <f t="shared" si="29"/>
        <v>1</v>
      </c>
    </row>
    <row r="62" spans="1:16" x14ac:dyDescent="0.3">
      <c r="A62">
        <v>2010</v>
      </c>
      <c r="B62" s="4">
        <f t="shared" si="15"/>
        <v>40272</v>
      </c>
      <c r="C62">
        <f t="shared" si="16"/>
        <v>15</v>
      </c>
      <c r="D62">
        <f t="shared" si="17"/>
        <v>20</v>
      </c>
      <c r="E62">
        <f t="shared" si="18"/>
        <v>10</v>
      </c>
      <c r="F62">
        <f t="shared" si="19"/>
        <v>5</v>
      </c>
      <c r="G62">
        <f t="shared" si="20"/>
        <v>0</v>
      </c>
      <c r="H62">
        <f t="shared" si="21"/>
        <v>1</v>
      </c>
      <c r="I62">
        <f t="shared" si="22"/>
        <v>6</v>
      </c>
      <c r="J62">
        <f t="shared" si="23"/>
        <v>9</v>
      </c>
      <c r="K62">
        <f t="shared" si="24"/>
        <v>2</v>
      </c>
      <c r="L62">
        <f t="shared" si="25"/>
        <v>2</v>
      </c>
      <c r="M62">
        <f t="shared" si="26"/>
        <v>4</v>
      </c>
      <c r="N62">
        <f t="shared" si="27"/>
        <v>0</v>
      </c>
      <c r="O62" s="4">
        <f t="shared" si="28"/>
        <v>40272</v>
      </c>
      <c r="P62" t="b">
        <f t="shared" si="29"/>
        <v>1</v>
      </c>
    </row>
    <row r="63" spans="1:16" x14ac:dyDescent="0.3">
      <c r="A63">
        <v>2011</v>
      </c>
      <c r="B63" s="4">
        <f t="shared" si="15"/>
        <v>40657</v>
      </c>
      <c r="C63">
        <f t="shared" si="16"/>
        <v>16</v>
      </c>
      <c r="D63">
        <f t="shared" si="17"/>
        <v>20</v>
      </c>
      <c r="E63">
        <f t="shared" si="18"/>
        <v>11</v>
      </c>
      <c r="F63">
        <f t="shared" si="19"/>
        <v>5</v>
      </c>
      <c r="G63">
        <f t="shared" si="20"/>
        <v>0</v>
      </c>
      <c r="H63">
        <f t="shared" si="21"/>
        <v>1</v>
      </c>
      <c r="I63">
        <f t="shared" si="22"/>
        <v>6</v>
      </c>
      <c r="J63">
        <f t="shared" si="23"/>
        <v>28</v>
      </c>
      <c r="K63">
        <f t="shared" si="24"/>
        <v>2</v>
      </c>
      <c r="L63">
        <f t="shared" si="25"/>
        <v>3</v>
      </c>
      <c r="M63">
        <f t="shared" si="26"/>
        <v>5</v>
      </c>
      <c r="N63">
        <f t="shared" si="27"/>
        <v>0</v>
      </c>
      <c r="O63" s="4">
        <f t="shared" si="28"/>
        <v>40657</v>
      </c>
      <c r="P63" t="b">
        <f t="shared" si="29"/>
        <v>1</v>
      </c>
    </row>
    <row r="64" spans="1:16" x14ac:dyDescent="0.3">
      <c r="A64">
        <v>2012</v>
      </c>
      <c r="B64" s="4">
        <f t="shared" si="15"/>
        <v>41007</v>
      </c>
      <c r="C64">
        <f t="shared" si="16"/>
        <v>17</v>
      </c>
      <c r="D64">
        <f t="shared" si="17"/>
        <v>20</v>
      </c>
      <c r="E64">
        <f t="shared" si="18"/>
        <v>12</v>
      </c>
      <c r="F64">
        <f t="shared" si="19"/>
        <v>5</v>
      </c>
      <c r="G64">
        <f t="shared" si="20"/>
        <v>0</v>
      </c>
      <c r="H64">
        <f t="shared" si="21"/>
        <v>1</v>
      </c>
      <c r="I64">
        <f t="shared" si="22"/>
        <v>6</v>
      </c>
      <c r="J64">
        <f t="shared" si="23"/>
        <v>17</v>
      </c>
      <c r="K64">
        <f t="shared" si="24"/>
        <v>3</v>
      </c>
      <c r="L64">
        <f t="shared" si="25"/>
        <v>0</v>
      </c>
      <c r="M64">
        <f t="shared" si="26"/>
        <v>0</v>
      </c>
      <c r="N64">
        <f t="shared" si="27"/>
        <v>0</v>
      </c>
      <c r="O64" s="4">
        <f t="shared" si="28"/>
        <v>41007</v>
      </c>
      <c r="P64" t="b">
        <f t="shared" si="29"/>
        <v>1</v>
      </c>
    </row>
    <row r="65" spans="1:16" x14ac:dyDescent="0.3">
      <c r="A65">
        <v>2013</v>
      </c>
      <c r="B65" s="4">
        <f t="shared" si="15"/>
        <v>41364</v>
      </c>
      <c r="C65">
        <f t="shared" si="16"/>
        <v>18</v>
      </c>
      <c r="D65">
        <f t="shared" si="17"/>
        <v>20</v>
      </c>
      <c r="E65">
        <f t="shared" si="18"/>
        <v>13</v>
      </c>
      <c r="F65">
        <f t="shared" si="19"/>
        <v>5</v>
      </c>
      <c r="G65">
        <f t="shared" si="20"/>
        <v>0</v>
      </c>
      <c r="H65">
        <f t="shared" si="21"/>
        <v>1</v>
      </c>
      <c r="I65">
        <f t="shared" si="22"/>
        <v>6</v>
      </c>
      <c r="J65">
        <f t="shared" si="23"/>
        <v>6</v>
      </c>
      <c r="K65">
        <f t="shared" si="24"/>
        <v>3</v>
      </c>
      <c r="L65">
        <f t="shared" si="25"/>
        <v>1</v>
      </c>
      <c r="M65">
        <f t="shared" si="26"/>
        <v>3</v>
      </c>
      <c r="N65">
        <f t="shared" si="27"/>
        <v>0</v>
      </c>
      <c r="O65" s="4">
        <f t="shared" si="28"/>
        <v>41364</v>
      </c>
      <c r="P65" t="b">
        <f t="shared" si="29"/>
        <v>1</v>
      </c>
    </row>
    <row r="66" spans="1:16" x14ac:dyDescent="0.3">
      <c r="A66">
        <v>2014</v>
      </c>
      <c r="B66" s="4">
        <f t="shared" ref="B66:B97" si="30">_xlfn.LET(_xlpm.år,A66,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41749</v>
      </c>
      <c r="C66">
        <f t="shared" ref="C66:C97" si="31">MOD(A66,19)</f>
        <v>0</v>
      </c>
      <c r="D66">
        <f t="shared" ref="D66:D97" si="32">INT(A66/100)</f>
        <v>20</v>
      </c>
      <c r="E66">
        <f t="shared" ref="E66:E97" si="33">MOD(A66,100)</f>
        <v>14</v>
      </c>
      <c r="F66">
        <f t="shared" ref="F66:F97" si="34">INT(D66/4)</f>
        <v>5</v>
      </c>
      <c r="G66">
        <f t="shared" ref="G66:G97" si="35">MOD(D66,4)</f>
        <v>0</v>
      </c>
      <c r="H66">
        <f t="shared" ref="H66:H97" si="36">INT((D66+8)/25)</f>
        <v>1</v>
      </c>
      <c r="I66">
        <f t="shared" ref="I66:I97" si="37">INT((D66-H66+1)/3)</f>
        <v>6</v>
      </c>
      <c r="J66">
        <f t="shared" ref="J66:J97" si="38">MOD(19*C66+D66-F66-I66+15,30)</f>
        <v>24</v>
      </c>
      <c r="K66">
        <f t="shared" ref="K66:K97" si="39">INT(E66/4)</f>
        <v>3</v>
      </c>
      <c r="L66">
        <f t="shared" ref="L66:L97" si="40">MOD(E66,4)</f>
        <v>2</v>
      </c>
      <c r="M66">
        <f t="shared" ref="M66:M97" si="41">MOD(32+2*G66+2*K66-J66-L66,7)</f>
        <v>5</v>
      </c>
      <c r="N66">
        <f t="shared" ref="N66:N97" si="42">INT((C66+11*J66+22*M66)/451)</f>
        <v>0</v>
      </c>
      <c r="O66" s="4">
        <f t="shared" ref="O66:O97" si="43">DATE(A66,3,22+J66+M66-7*N66)</f>
        <v>41749</v>
      </c>
      <c r="P66" t="b">
        <f t="shared" ref="P66:P97" si="44">B66=O66</f>
        <v>1</v>
      </c>
    </row>
    <row r="67" spans="1:16" x14ac:dyDescent="0.3">
      <c r="A67">
        <v>2015</v>
      </c>
      <c r="B67" s="4">
        <f t="shared" si="30"/>
        <v>42099</v>
      </c>
      <c r="C67">
        <f t="shared" si="31"/>
        <v>1</v>
      </c>
      <c r="D67">
        <f t="shared" si="32"/>
        <v>20</v>
      </c>
      <c r="E67">
        <f t="shared" si="33"/>
        <v>15</v>
      </c>
      <c r="F67">
        <f t="shared" si="34"/>
        <v>5</v>
      </c>
      <c r="G67">
        <f t="shared" si="35"/>
        <v>0</v>
      </c>
      <c r="H67">
        <f t="shared" si="36"/>
        <v>1</v>
      </c>
      <c r="I67">
        <f t="shared" si="37"/>
        <v>6</v>
      </c>
      <c r="J67">
        <f t="shared" si="38"/>
        <v>13</v>
      </c>
      <c r="K67">
        <f t="shared" si="39"/>
        <v>3</v>
      </c>
      <c r="L67">
        <f t="shared" si="40"/>
        <v>3</v>
      </c>
      <c r="M67">
        <f t="shared" si="41"/>
        <v>1</v>
      </c>
      <c r="N67">
        <f t="shared" si="42"/>
        <v>0</v>
      </c>
      <c r="O67" s="4">
        <f t="shared" si="43"/>
        <v>42099</v>
      </c>
      <c r="P67" t="b">
        <f t="shared" si="44"/>
        <v>1</v>
      </c>
    </row>
    <row r="68" spans="1:16" x14ac:dyDescent="0.3">
      <c r="A68">
        <v>2016</v>
      </c>
      <c r="B68" s="4">
        <f t="shared" si="30"/>
        <v>42456</v>
      </c>
      <c r="C68">
        <f t="shared" si="31"/>
        <v>2</v>
      </c>
      <c r="D68">
        <f t="shared" si="32"/>
        <v>20</v>
      </c>
      <c r="E68">
        <f t="shared" si="33"/>
        <v>16</v>
      </c>
      <c r="F68">
        <f t="shared" si="34"/>
        <v>5</v>
      </c>
      <c r="G68">
        <f t="shared" si="35"/>
        <v>0</v>
      </c>
      <c r="H68">
        <f t="shared" si="36"/>
        <v>1</v>
      </c>
      <c r="I68">
        <f t="shared" si="37"/>
        <v>6</v>
      </c>
      <c r="J68">
        <f t="shared" si="38"/>
        <v>2</v>
      </c>
      <c r="K68">
        <f t="shared" si="39"/>
        <v>4</v>
      </c>
      <c r="L68">
        <f t="shared" si="40"/>
        <v>0</v>
      </c>
      <c r="M68">
        <f t="shared" si="41"/>
        <v>3</v>
      </c>
      <c r="N68">
        <f t="shared" si="42"/>
        <v>0</v>
      </c>
      <c r="O68" s="4">
        <f t="shared" si="43"/>
        <v>42456</v>
      </c>
      <c r="P68" t="b">
        <f t="shared" si="44"/>
        <v>1</v>
      </c>
    </row>
    <row r="69" spans="1:16" x14ac:dyDescent="0.3">
      <c r="A69">
        <v>2017</v>
      </c>
      <c r="B69" s="4">
        <f t="shared" si="30"/>
        <v>42841</v>
      </c>
      <c r="C69">
        <f t="shared" si="31"/>
        <v>3</v>
      </c>
      <c r="D69">
        <f t="shared" si="32"/>
        <v>20</v>
      </c>
      <c r="E69">
        <f t="shared" si="33"/>
        <v>17</v>
      </c>
      <c r="F69">
        <f t="shared" si="34"/>
        <v>5</v>
      </c>
      <c r="G69">
        <f t="shared" si="35"/>
        <v>0</v>
      </c>
      <c r="H69">
        <f t="shared" si="36"/>
        <v>1</v>
      </c>
      <c r="I69">
        <f t="shared" si="37"/>
        <v>6</v>
      </c>
      <c r="J69">
        <f t="shared" si="38"/>
        <v>21</v>
      </c>
      <c r="K69">
        <f t="shared" si="39"/>
        <v>4</v>
      </c>
      <c r="L69">
        <f t="shared" si="40"/>
        <v>1</v>
      </c>
      <c r="M69">
        <f t="shared" si="41"/>
        <v>4</v>
      </c>
      <c r="N69">
        <f t="shared" si="42"/>
        <v>0</v>
      </c>
      <c r="O69" s="4">
        <f t="shared" si="43"/>
        <v>42841</v>
      </c>
      <c r="P69" t="b">
        <f t="shared" si="44"/>
        <v>1</v>
      </c>
    </row>
    <row r="70" spans="1:16" x14ac:dyDescent="0.3">
      <c r="A70">
        <v>2018</v>
      </c>
      <c r="B70" s="4">
        <f t="shared" si="30"/>
        <v>43191</v>
      </c>
      <c r="C70">
        <f t="shared" si="31"/>
        <v>4</v>
      </c>
      <c r="D70">
        <f t="shared" si="32"/>
        <v>20</v>
      </c>
      <c r="E70">
        <f t="shared" si="33"/>
        <v>18</v>
      </c>
      <c r="F70">
        <f t="shared" si="34"/>
        <v>5</v>
      </c>
      <c r="G70">
        <f t="shared" si="35"/>
        <v>0</v>
      </c>
      <c r="H70">
        <f t="shared" si="36"/>
        <v>1</v>
      </c>
      <c r="I70">
        <f t="shared" si="37"/>
        <v>6</v>
      </c>
      <c r="J70">
        <f t="shared" si="38"/>
        <v>10</v>
      </c>
      <c r="K70">
        <f t="shared" si="39"/>
        <v>4</v>
      </c>
      <c r="L70">
        <f t="shared" si="40"/>
        <v>2</v>
      </c>
      <c r="M70">
        <f t="shared" si="41"/>
        <v>0</v>
      </c>
      <c r="N70">
        <f t="shared" si="42"/>
        <v>0</v>
      </c>
      <c r="O70" s="4">
        <f t="shared" si="43"/>
        <v>43191</v>
      </c>
      <c r="P70" t="b">
        <f t="shared" si="44"/>
        <v>1</v>
      </c>
    </row>
    <row r="71" spans="1:16" x14ac:dyDescent="0.3">
      <c r="A71">
        <v>2019</v>
      </c>
      <c r="B71" s="4">
        <f t="shared" si="30"/>
        <v>43576</v>
      </c>
      <c r="C71">
        <f t="shared" si="31"/>
        <v>5</v>
      </c>
      <c r="D71">
        <f t="shared" si="32"/>
        <v>20</v>
      </c>
      <c r="E71">
        <f t="shared" si="33"/>
        <v>19</v>
      </c>
      <c r="F71">
        <f t="shared" si="34"/>
        <v>5</v>
      </c>
      <c r="G71">
        <f t="shared" si="35"/>
        <v>0</v>
      </c>
      <c r="H71">
        <f t="shared" si="36"/>
        <v>1</v>
      </c>
      <c r="I71">
        <f t="shared" si="37"/>
        <v>6</v>
      </c>
      <c r="J71">
        <f t="shared" si="38"/>
        <v>29</v>
      </c>
      <c r="K71">
        <f t="shared" si="39"/>
        <v>4</v>
      </c>
      <c r="L71">
        <f t="shared" si="40"/>
        <v>3</v>
      </c>
      <c r="M71">
        <f t="shared" si="41"/>
        <v>1</v>
      </c>
      <c r="N71">
        <f t="shared" si="42"/>
        <v>0</v>
      </c>
      <c r="O71" s="4">
        <f t="shared" si="43"/>
        <v>43576</v>
      </c>
      <c r="P71" t="b">
        <f t="shared" si="44"/>
        <v>1</v>
      </c>
    </row>
    <row r="72" spans="1:16" x14ac:dyDescent="0.3">
      <c r="A72">
        <v>2020</v>
      </c>
      <c r="B72" s="4">
        <f t="shared" si="30"/>
        <v>43933</v>
      </c>
      <c r="C72">
        <f t="shared" si="31"/>
        <v>6</v>
      </c>
      <c r="D72">
        <f t="shared" si="32"/>
        <v>20</v>
      </c>
      <c r="E72">
        <f t="shared" si="33"/>
        <v>20</v>
      </c>
      <c r="F72">
        <f t="shared" si="34"/>
        <v>5</v>
      </c>
      <c r="G72">
        <f t="shared" si="35"/>
        <v>0</v>
      </c>
      <c r="H72">
        <f t="shared" si="36"/>
        <v>1</v>
      </c>
      <c r="I72">
        <f t="shared" si="37"/>
        <v>6</v>
      </c>
      <c r="J72">
        <f t="shared" si="38"/>
        <v>18</v>
      </c>
      <c r="K72">
        <f t="shared" si="39"/>
        <v>5</v>
      </c>
      <c r="L72">
        <f t="shared" si="40"/>
        <v>0</v>
      </c>
      <c r="M72">
        <f t="shared" si="41"/>
        <v>3</v>
      </c>
      <c r="N72">
        <f t="shared" si="42"/>
        <v>0</v>
      </c>
      <c r="O72" s="4">
        <f t="shared" si="43"/>
        <v>43933</v>
      </c>
      <c r="P72" t="b">
        <f t="shared" si="44"/>
        <v>1</v>
      </c>
    </row>
    <row r="73" spans="1:16" x14ac:dyDescent="0.3">
      <c r="A73">
        <v>2021</v>
      </c>
      <c r="B73" s="4">
        <f t="shared" si="30"/>
        <v>44290</v>
      </c>
      <c r="C73">
        <f t="shared" si="31"/>
        <v>7</v>
      </c>
      <c r="D73">
        <f t="shared" si="32"/>
        <v>20</v>
      </c>
      <c r="E73">
        <f t="shared" si="33"/>
        <v>21</v>
      </c>
      <c r="F73">
        <f t="shared" si="34"/>
        <v>5</v>
      </c>
      <c r="G73">
        <f t="shared" si="35"/>
        <v>0</v>
      </c>
      <c r="H73">
        <f t="shared" si="36"/>
        <v>1</v>
      </c>
      <c r="I73">
        <f t="shared" si="37"/>
        <v>6</v>
      </c>
      <c r="J73">
        <f t="shared" si="38"/>
        <v>7</v>
      </c>
      <c r="K73">
        <f t="shared" si="39"/>
        <v>5</v>
      </c>
      <c r="L73">
        <f t="shared" si="40"/>
        <v>1</v>
      </c>
      <c r="M73">
        <f t="shared" si="41"/>
        <v>6</v>
      </c>
      <c r="N73">
        <f t="shared" si="42"/>
        <v>0</v>
      </c>
      <c r="O73" s="4">
        <f t="shared" si="43"/>
        <v>44290</v>
      </c>
      <c r="P73" t="b">
        <f t="shared" si="44"/>
        <v>1</v>
      </c>
    </row>
    <row r="74" spans="1:16" x14ac:dyDescent="0.3">
      <c r="A74">
        <v>2022</v>
      </c>
      <c r="B74" s="4">
        <f t="shared" si="30"/>
        <v>44668</v>
      </c>
      <c r="C74">
        <f t="shared" si="31"/>
        <v>8</v>
      </c>
      <c r="D74">
        <f t="shared" si="32"/>
        <v>20</v>
      </c>
      <c r="E74">
        <f t="shared" si="33"/>
        <v>22</v>
      </c>
      <c r="F74">
        <f t="shared" si="34"/>
        <v>5</v>
      </c>
      <c r="G74">
        <f t="shared" si="35"/>
        <v>0</v>
      </c>
      <c r="H74">
        <f t="shared" si="36"/>
        <v>1</v>
      </c>
      <c r="I74">
        <f t="shared" si="37"/>
        <v>6</v>
      </c>
      <c r="J74">
        <f t="shared" si="38"/>
        <v>26</v>
      </c>
      <c r="K74">
        <f t="shared" si="39"/>
        <v>5</v>
      </c>
      <c r="L74">
        <f t="shared" si="40"/>
        <v>2</v>
      </c>
      <c r="M74">
        <f t="shared" si="41"/>
        <v>0</v>
      </c>
      <c r="N74">
        <f t="shared" si="42"/>
        <v>0</v>
      </c>
      <c r="O74" s="4">
        <f t="shared" si="43"/>
        <v>44668</v>
      </c>
      <c r="P74" t="b">
        <f t="shared" si="44"/>
        <v>1</v>
      </c>
    </row>
    <row r="75" spans="1:16" x14ac:dyDescent="0.3">
      <c r="A75">
        <v>2023</v>
      </c>
      <c r="B75" s="4">
        <f t="shared" si="30"/>
        <v>45025</v>
      </c>
      <c r="C75">
        <f t="shared" si="31"/>
        <v>9</v>
      </c>
      <c r="D75">
        <f t="shared" si="32"/>
        <v>20</v>
      </c>
      <c r="E75">
        <f t="shared" si="33"/>
        <v>23</v>
      </c>
      <c r="F75">
        <f t="shared" si="34"/>
        <v>5</v>
      </c>
      <c r="G75">
        <f t="shared" si="35"/>
        <v>0</v>
      </c>
      <c r="H75">
        <f t="shared" si="36"/>
        <v>1</v>
      </c>
      <c r="I75">
        <f t="shared" si="37"/>
        <v>6</v>
      </c>
      <c r="J75">
        <f t="shared" si="38"/>
        <v>15</v>
      </c>
      <c r="K75">
        <f t="shared" si="39"/>
        <v>5</v>
      </c>
      <c r="L75">
        <f t="shared" si="40"/>
        <v>3</v>
      </c>
      <c r="M75">
        <f t="shared" si="41"/>
        <v>3</v>
      </c>
      <c r="N75">
        <f t="shared" si="42"/>
        <v>0</v>
      </c>
      <c r="O75" s="4">
        <f t="shared" si="43"/>
        <v>45025</v>
      </c>
      <c r="P75" t="b">
        <f t="shared" si="44"/>
        <v>1</v>
      </c>
    </row>
    <row r="76" spans="1:16" x14ac:dyDescent="0.3">
      <c r="A76">
        <v>2024</v>
      </c>
      <c r="B76" s="4">
        <f t="shared" si="30"/>
        <v>45382</v>
      </c>
      <c r="C76">
        <f t="shared" si="31"/>
        <v>10</v>
      </c>
      <c r="D76">
        <f t="shared" si="32"/>
        <v>20</v>
      </c>
      <c r="E76">
        <f t="shared" si="33"/>
        <v>24</v>
      </c>
      <c r="F76">
        <f t="shared" si="34"/>
        <v>5</v>
      </c>
      <c r="G76">
        <f t="shared" si="35"/>
        <v>0</v>
      </c>
      <c r="H76">
        <f t="shared" si="36"/>
        <v>1</v>
      </c>
      <c r="I76">
        <f t="shared" si="37"/>
        <v>6</v>
      </c>
      <c r="J76">
        <f t="shared" si="38"/>
        <v>4</v>
      </c>
      <c r="K76">
        <f t="shared" si="39"/>
        <v>6</v>
      </c>
      <c r="L76">
        <f t="shared" si="40"/>
        <v>0</v>
      </c>
      <c r="M76">
        <f t="shared" si="41"/>
        <v>5</v>
      </c>
      <c r="N76">
        <f t="shared" si="42"/>
        <v>0</v>
      </c>
      <c r="O76" s="4">
        <f t="shared" si="43"/>
        <v>45382</v>
      </c>
      <c r="P76" t="b">
        <f t="shared" si="44"/>
        <v>1</v>
      </c>
    </row>
    <row r="77" spans="1:16" x14ac:dyDescent="0.3">
      <c r="A77">
        <v>2025</v>
      </c>
      <c r="B77" s="4">
        <f t="shared" si="30"/>
        <v>45767</v>
      </c>
      <c r="C77">
        <f t="shared" si="31"/>
        <v>11</v>
      </c>
      <c r="D77">
        <f t="shared" si="32"/>
        <v>20</v>
      </c>
      <c r="E77">
        <f t="shared" si="33"/>
        <v>25</v>
      </c>
      <c r="F77">
        <f t="shared" si="34"/>
        <v>5</v>
      </c>
      <c r="G77">
        <f t="shared" si="35"/>
        <v>0</v>
      </c>
      <c r="H77">
        <f t="shared" si="36"/>
        <v>1</v>
      </c>
      <c r="I77">
        <f t="shared" si="37"/>
        <v>6</v>
      </c>
      <c r="J77">
        <f t="shared" si="38"/>
        <v>23</v>
      </c>
      <c r="K77">
        <f t="shared" si="39"/>
        <v>6</v>
      </c>
      <c r="L77">
        <f t="shared" si="40"/>
        <v>1</v>
      </c>
      <c r="M77">
        <f t="shared" si="41"/>
        <v>6</v>
      </c>
      <c r="N77">
        <f t="shared" si="42"/>
        <v>0</v>
      </c>
      <c r="O77" s="4">
        <f t="shared" si="43"/>
        <v>45767</v>
      </c>
      <c r="P77" t="b">
        <f t="shared" si="44"/>
        <v>1</v>
      </c>
    </row>
    <row r="78" spans="1:16" x14ac:dyDescent="0.3">
      <c r="A78">
        <v>2026</v>
      </c>
      <c r="B78" s="4">
        <f t="shared" si="30"/>
        <v>46117</v>
      </c>
      <c r="C78">
        <f t="shared" si="31"/>
        <v>12</v>
      </c>
      <c r="D78">
        <f t="shared" si="32"/>
        <v>20</v>
      </c>
      <c r="E78">
        <f t="shared" si="33"/>
        <v>26</v>
      </c>
      <c r="F78">
        <f t="shared" si="34"/>
        <v>5</v>
      </c>
      <c r="G78">
        <f t="shared" si="35"/>
        <v>0</v>
      </c>
      <c r="H78">
        <f t="shared" si="36"/>
        <v>1</v>
      </c>
      <c r="I78">
        <f t="shared" si="37"/>
        <v>6</v>
      </c>
      <c r="J78">
        <f t="shared" si="38"/>
        <v>12</v>
      </c>
      <c r="K78">
        <f t="shared" si="39"/>
        <v>6</v>
      </c>
      <c r="L78">
        <f t="shared" si="40"/>
        <v>2</v>
      </c>
      <c r="M78">
        <f t="shared" si="41"/>
        <v>2</v>
      </c>
      <c r="N78">
        <f t="shared" si="42"/>
        <v>0</v>
      </c>
      <c r="O78" s="4">
        <f t="shared" si="43"/>
        <v>46117</v>
      </c>
      <c r="P78" t="b">
        <f t="shared" si="44"/>
        <v>1</v>
      </c>
    </row>
    <row r="79" spans="1:16" x14ac:dyDescent="0.3">
      <c r="A79">
        <v>2027</v>
      </c>
      <c r="B79" s="4">
        <f t="shared" si="30"/>
        <v>46474</v>
      </c>
      <c r="C79">
        <f t="shared" si="31"/>
        <v>13</v>
      </c>
      <c r="D79">
        <f t="shared" si="32"/>
        <v>20</v>
      </c>
      <c r="E79">
        <f t="shared" si="33"/>
        <v>27</v>
      </c>
      <c r="F79">
        <f t="shared" si="34"/>
        <v>5</v>
      </c>
      <c r="G79">
        <f t="shared" si="35"/>
        <v>0</v>
      </c>
      <c r="H79">
        <f t="shared" si="36"/>
        <v>1</v>
      </c>
      <c r="I79">
        <f t="shared" si="37"/>
        <v>6</v>
      </c>
      <c r="J79">
        <f t="shared" si="38"/>
        <v>1</v>
      </c>
      <c r="K79">
        <f t="shared" si="39"/>
        <v>6</v>
      </c>
      <c r="L79">
        <f t="shared" si="40"/>
        <v>3</v>
      </c>
      <c r="M79">
        <f t="shared" si="41"/>
        <v>5</v>
      </c>
      <c r="N79">
        <f t="shared" si="42"/>
        <v>0</v>
      </c>
      <c r="O79" s="4">
        <f t="shared" si="43"/>
        <v>46474</v>
      </c>
      <c r="P79" t="b">
        <f t="shared" si="44"/>
        <v>1</v>
      </c>
    </row>
    <row r="80" spans="1:16" x14ac:dyDescent="0.3">
      <c r="A80">
        <v>2028</v>
      </c>
      <c r="B80" s="4">
        <f t="shared" si="30"/>
        <v>46859</v>
      </c>
      <c r="C80">
        <f t="shared" si="31"/>
        <v>14</v>
      </c>
      <c r="D80">
        <f t="shared" si="32"/>
        <v>20</v>
      </c>
      <c r="E80">
        <f t="shared" si="33"/>
        <v>28</v>
      </c>
      <c r="F80">
        <f t="shared" si="34"/>
        <v>5</v>
      </c>
      <c r="G80">
        <f t="shared" si="35"/>
        <v>0</v>
      </c>
      <c r="H80">
        <f t="shared" si="36"/>
        <v>1</v>
      </c>
      <c r="I80">
        <f t="shared" si="37"/>
        <v>6</v>
      </c>
      <c r="J80">
        <f t="shared" si="38"/>
        <v>20</v>
      </c>
      <c r="K80">
        <f t="shared" si="39"/>
        <v>7</v>
      </c>
      <c r="L80">
        <f t="shared" si="40"/>
        <v>0</v>
      </c>
      <c r="M80">
        <f t="shared" si="41"/>
        <v>5</v>
      </c>
      <c r="N80">
        <f t="shared" si="42"/>
        <v>0</v>
      </c>
      <c r="O80" s="4">
        <f t="shared" si="43"/>
        <v>46859</v>
      </c>
      <c r="P80" t="b">
        <f t="shared" si="44"/>
        <v>1</v>
      </c>
    </row>
    <row r="81" spans="1:16" x14ac:dyDescent="0.3">
      <c r="A81">
        <v>2029</v>
      </c>
      <c r="B81" s="4">
        <f t="shared" si="30"/>
        <v>47209</v>
      </c>
      <c r="C81">
        <f t="shared" si="31"/>
        <v>15</v>
      </c>
      <c r="D81">
        <f t="shared" si="32"/>
        <v>20</v>
      </c>
      <c r="E81">
        <f t="shared" si="33"/>
        <v>29</v>
      </c>
      <c r="F81">
        <f t="shared" si="34"/>
        <v>5</v>
      </c>
      <c r="G81">
        <f t="shared" si="35"/>
        <v>0</v>
      </c>
      <c r="H81">
        <f t="shared" si="36"/>
        <v>1</v>
      </c>
      <c r="I81">
        <f t="shared" si="37"/>
        <v>6</v>
      </c>
      <c r="J81">
        <f t="shared" si="38"/>
        <v>9</v>
      </c>
      <c r="K81">
        <f t="shared" si="39"/>
        <v>7</v>
      </c>
      <c r="L81">
        <f t="shared" si="40"/>
        <v>1</v>
      </c>
      <c r="M81">
        <f t="shared" si="41"/>
        <v>1</v>
      </c>
      <c r="N81">
        <f t="shared" si="42"/>
        <v>0</v>
      </c>
      <c r="O81" s="4">
        <f t="shared" si="43"/>
        <v>47209</v>
      </c>
      <c r="P81" t="b">
        <f t="shared" si="44"/>
        <v>1</v>
      </c>
    </row>
    <row r="82" spans="1:16" x14ac:dyDescent="0.3">
      <c r="A82">
        <v>2030</v>
      </c>
      <c r="B82" s="4">
        <f t="shared" si="30"/>
        <v>47594</v>
      </c>
      <c r="C82">
        <f t="shared" si="31"/>
        <v>16</v>
      </c>
      <c r="D82">
        <f t="shared" si="32"/>
        <v>20</v>
      </c>
      <c r="E82">
        <f t="shared" si="33"/>
        <v>30</v>
      </c>
      <c r="F82">
        <f t="shared" si="34"/>
        <v>5</v>
      </c>
      <c r="G82">
        <f t="shared" si="35"/>
        <v>0</v>
      </c>
      <c r="H82">
        <f t="shared" si="36"/>
        <v>1</v>
      </c>
      <c r="I82">
        <f t="shared" si="37"/>
        <v>6</v>
      </c>
      <c r="J82">
        <f t="shared" si="38"/>
        <v>28</v>
      </c>
      <c r="K82">
        <f t="shared" si="39"/>
        <v>7</v>
      </c>
      <c r="L82">
        <f t="shared" si="40"/>
        <v>2</v>
      </c>
      <c r="M82">
        <f t="shared" si="41"/>
        <v>2</v>
      </c>
      <c r="N82">
        <f t="shared" si="42"/>
        <v>0</v>
      </c>
      <c r="O82" s="4">
        <f t="shared" si="43"/>
        <v>47594</v>
      </c>
      <c r="P82" t="b">
        <f t="shared" si="44"/>
        <v>1</v>
      </c>
    </row>
    <row r="83" spans="1:16" x14ac:dyDescent="0.3">
      <c r="A83">
        <v>2031</v>
      </c>
      <c r="B83" s="4">
        <f t="shared" si="30"/>
        <v>47951</v>
      </c>
      <c r="C83">
        <f t="shared" si="31"/>
        <v>17</v>
      </c>
      <c r="D83">
        <f t="shared" si="32"/>
        <v>20</v>
      </c>
      <c r="E83">
        <f t="shared" si="33"/>
        <v>31</v>
      </c>
      <c r="F83">
        <f t="shared" si="34"/>
        <v>5</v>
      </c>
      <c r="G83">
        <f t="shared" si="35"/>
        <v>0</v>
      </c>
      <c r="H83">
        <f t="shared" si="36"/>
        <v>1</v>
      </c>
      <c r="I83">
        <f t="shared" si="37"/>
        <v>6</v>
      </c>
      <c r="J83">
        <f t="shared" si="38"/>
        <v>17</v>
      </c>
      <c r="K83">
        <f t="shared" si="39"/>
        <v>7</v>
      </c>
      <c r="L83">
        <f t="shared" si="40"/>
        <v>3</v>
      </c>
      <c r="M83">
        <f t="shared" si="41"/>
        <v>5</v>
      </c>
      <c r="N83">
        <f t="shared" si="42"/>
        <v>0</v>
      </c>
      <c r="O83" s="4">
        <f t="shared" si="43"/>
        <v>47951</v>
      </c>
      <c r="P83" t="b">
        <f t="shared" si="44"/>
        <v>1</v>
      </c>
    </row>
    <row r="84" spans="1:16" x14ac:dyDescent="0.3">
      <c r="A84">
        <v>2032</v>
      </c>
      <c r="B84" s="4">
        <f t="shared" si="30"/>
        <v>48301</v>
      </c>
      <c r="C84">
        <f t="shared" si="31"/>
        <v>18</v>
      </c>
      <c r="D84">
        <f t="shared" si="32"/>
        <v>20</v>
      </c>
      <c r="E84">
        <f t="shared" si="33"/>
        <v>32</v>
      </c>
      <c r="F84">
        <f t="shared" si="34"/>
        <v>5</v>
      </c>
      <c r="G84">
        <f t="shared" si="35"/>
        <v>0</v>
      </c>
      <c r="H84">
        <f t="shared" si="36"/>
        <v>1</v>
      </c>
      <c r="I84">
        <f t="shared" si="37"/>
        <v>6</v>
      </c>
      <c r="J84">
        <f t="shared" si="38"/>
        <v>6</v>
      </c>
      <c r="K84">
        <f t="shared" si="39"/>
        <v>8</v>
      </c>
      <c r="L84">
        <f t="shared" si="40"/>
        <v>0</v>
      </c>
      <c r="M84">
        <f t="shared" si="41"/>
        <v>0</v>
      </c>
      <c r="N84">
        <f t="shared" si="42"/>
        <v>0</v>
      </c>
      <c r="O84" s="4">
        <f t="shared" si="43"/>
        <v>48301</v>
      </c>
      <c r="P84" t="b">
        <f t="shared" si="44"/>
        <v>1</v>
      </c>
    </row>
    <row r="85" spans="1:16" x14ac:dyDescent="0.3">
      <c r="A85">
        <v>2033</v>
      </c>
      <c r="B85" s="4">
        <f t="shared" si="30"/>
        <v>48686</v>
      </c>
      <c r="C85">
        <f t="shared" si="31"/>
        <v>0</v>
      </c>
      <c r="D85">
        <f t="shared" si="32"/>
        <v>20</v>
      </c>
      <c r="E85">
        <f t="shared" si="33"/>
        <v>33</v>
      </c>
      <c r="F85">
        <f t="shared" si="34"/>
        <v>5</v>
      </c>
      <c r="G85">
        <f t="shared" si="35"/>
        <v>0</v>
      </c>
      <c r="H85">
        <f t="shared" si="36"/>
        <v>1</v>
      </c>
      <c r="I85">
        <f t="shared" si="37"/>
        <v>6</v>
      </c>
      <c r="J85">
        <f t="shared" si="38"/>
        <v>24</v>
      </c>
      <c r="K85">
        <f t="shared" si="39"/>
        <v>8</v>
      </c>
      <c r="L85">
        <f t="shared" si="40"/>
        <v>1</v>
      </c>
      <c r="M85">
        <f t="shared" si="41"/>
        <v>2</v>
      </c>
      <c r="N85">
        <f t="shared" si="42"/>
        <v>0</v>
      </c>
      <c r="O85" s="4">
        <f t="shared" si="43"/>
        <v>48686</v>
      </c>
      <c r="P85" t="b">
        <f t="shared" si="44"/>
        <v>1</v>
      </c>
    </row>
    <row r="86" spans="1:16" x14ac:dyDescent="0.3">
      <c r="A86">
        <v>2034</v>
      </c>
      <c r="B86" s="4">
        <f t="shared" si="30"/>
        <v>49043</v>
      </c>
      <c r="C86">
        <f t="shared" si="31"/>
        <v>1</v>
      </c>
      <c r="D86">
        <f t="shared" si="32"/>
        <v>20</v>
      </c>
      <c r="E86">
        <f t="shared" si="33"/>
        <v>34</v>
      </c>
      <c r="F86">
        <f t="shared" si="34"/>
        <v>5</v>
      </c>
      <c r="G86">
        <f t="shared" si="35"/>
        <v>0</v>
      </c>
      <c r="H86">
        <f t="shared" si="36"/>
        <v>1</v>
      </c>
      <c r="I86">
        <f t="shared" si="37"/>
        <v>6</v>
      </c>
      <c r="J86">
        <f t="shared" si="38"/>
        <v>13</v>
      </c>
      <c r="K86">
        <f t="shared" si="39"/>
        <v>8</v>
      </c>
      <c r="L86">
        <f t="shared" si="40"/>
        <v>2</v>
      </c>
      <c r="M86">
        <f t="shared" si="41"/>
        <v>5</v>
      </c>
      <c r="N86">
        <f t="shared" si="42"/>
        <v>0</v>
      </c>
      <c r="O86" s="4">
        <f t="shared" si="43"/>
        <v>49043</v>
      </c>
      <c r="P86" t="b">
        <f t="shared" si="44"/>
        <v>1</v>
      </c>
    </row>
    <row r="87" spans="1:16" x14ac:dyDescent="0.3">
      <c r="A87">
        <v>2035</v>
      </c>
      <c r="B87" s="4">
        <f t="shared" si="30"/>
        <v>49393</v>
      </c>
      <c r="C87">
        <f t="shared" si="31"/>
        <v>2</v>
      </c>
      <c r="D87">
        <f t="shared" si="32"/>
        <v>20</v>
      </c>
      <c r="E87">
        <f t="shared" si="33"/>
        <v>35</v>
      </c>
      <c r="F87">
        <f t="shared" si="34"/>
        <v>5</v>
      </c>
      <c r="G87">
        <f t="shared" si="35"/>
        <v>0</v>
      </c>
      <c r="H87">
        <f t="shared" si="36"/>
        <v>1</v>
      </c>
      <c r="I87">
        <f t="shared" si="37"/>
        <v>6</v>
      </c>
      <c r="J87">
        <f t="shared" si="38"/>
        <v>2</v>
      </c>
      <c r="K87">
        <f t="shared" si="39"/>
        <v>8</v>
      </c>
      <c r="L87">
        <f t="shared" si="40"/>
        <v>3</v>
      </c>
      <c r="M87">
        <f t="shared" si="41"/>
        <v>1</v>
      </c>
      <c r="N87">
        <f t="shared" si="42"/>
        <v>0</v>
      </c>
      <c r="O87" s="4">
        <f t="shared" si="43"/>
        <v>49393</v>
      </c>
      <c r="P87" t="b">
        <f t="shared" si="44"/>
        <v>1</v>
      </c>
    </row>
    <row r="88" spans="1:16" x14ac:dyDescent="0.3">
      <c r="A88">
        <v>2036</v>
      </c>
      <c r="B88" s="4">
        <f t="shared" si="30"/>
        <v>49778</v>
      </c>
      <c r="C88">
        <f t="shared" si="31"/>
        <v>3</v>
      </c>
      <c r="D88">
        <f t="shared" si="32"/>
        <v>20</v>
      </c>
      <c r="E88">
        <f t="shared" si="33"/>
        <v>36</v>
      </c>
      <c r="F88">
        <f t="shared" si="34"/>
        <v>5</v>
      </c>
      <c r="G88">
        <f t="shared" si="35"/>
        <v>0</v>
      </c>
      <c r="H88">
        <f t="shared" si="36"/>
        <v>1</v>
      </c>
      <c r="I88">
        <f t="shared" si="37"/>
        <v>6</v>
      </c>
      <c r="J88">
        <f t="shared" si="38"/>
        <v>21</v>
      </c>
      <c r="K88">
        <f t="shared" si="39"/>
        <v>9</v>
      </c>
      <c r="L88">
        <f t="shared" si="40"/>
        <v>0</v>
      </c>
      <c r="M88">
        <f t="shared" si="41"/>
        <v>1</v>
      </c>
      <c r="N88">
        <f t="shared" si="42"/>
        <v>0</v>
      </c>
      <c r="O88" s="4">
        <f t="shared" si="43"/>
        <v>49778</v>
      </c>
      <c r="P88" t="b">
        <f t="shared" si="44"/>
        <v>1</v>
      </c>
    </row>
    <row r="89" spans="1:16" x14ac:dyDescent="0.3">
      <c r="A89">
        <v>2037</v>
      </c>
      <c r="B89" s="4">
        <f t="shared" si="30"/>
        <v>50135</v>
      </c>
      <c r="C89">
        <f t="shared" si="31"/>
        <v>4</v>
      </c>
      <c r="D89">
        <f t="shared" si="32"/>
        <v>20</v>
      </c>
      <c r="E89">
        <f t="shared" si="33"/>
        <v>37</v>
      </c>
      <c r="F89">
        <f t="shared" si="34"/>
        <v>5</v>
      </c>
      <c r="G89">
        <f t="shared" si="35"/>
        <v>0</v>
      </c>
      <c r="H89">
        <f t="shared" si="36"/>
        <v>1</v>
      </c>
      <c r="I89">
        <f t="shared" si="37"/>
        <v>6</v>
      </c>
      <c r="J89">
        <f t="shared" si="38"/>
        <v>10</v>
      </c>
      <c r="K89">
        <f t="shared" si="39"/>
        <v>9</v>
      </c>
      <c r="L89">
        <f t="shared" si="40"/>
        <v>1</v>
      </c>
      <c r="M89">
        <f t="shared" si="41"/>
        <v>4</v>
      </c>
      <c r="N89">
        <f t="shared" si="42"/>
        <v>0</v>
      </c>
      <c r="O89" s="4">
        <f t="shared" si="43"/>
        <v>50135</v>
      </c>
      <c r="P89" t="b">
        <f t="shared" si="44"/>
        <v>1</v>
      </c>
    </row>
    <row r="90" spans="1:16" x14ac:dyDescent="0.3">
      <c r="A90">
        <v>2038</v>
      </c>
      <c r="B90" s="4">
        <f t="shared" si="30"/>
        <v>50520</v>
      </c>
      <c r="C90">
        <f t="shared" si="31"/>
        <v>5</v>
      </c>
      <c r="D90">
        <f t="shared" si="32"/>
        <v>20</v>
      </c>
      <c r="E90">
        <f t="shared" si="33"/>
        <v>38</v>
      </c>
      <c r="F90">
        <f t="shared" si="34"/>
        <v>5</v>
      </c>
      <c r="G90">
        <f t="shared" si="35"/>
        <v>0</v>
      </c>
      <c r="H90">
        <f t="shared" si="36"/>
        <v>1</v>
      </c>
      <c r="I90">
        <f t="shared" si="37"/>
        <v>6</v>
      </c>
      <c r="J90">
        <f t="shared" si="38"/>
        <v>29</v>
      </c>
      <c r="K90">
        <f t="shared" si="39"/>
        <v>9</v>
      </c>
      <c r="L90">
        <f t="shared" si="40"/>
        <v>2</v>
      </c>
      <c r="M90">
        <f t="shared" si="41"/>
        <v>5</v>
      </c>
      <c r="N90">
        <f t="shared" si="42"/>
        <v>0</v>
      </c>
      <c r="O90" s="4">
        <f t="shared" si="43"/>
        <v>50520</v>
      </c>
      <c r="P90" t="b">
        <f t="shared" si="44"/>
        <v>1</v>
      </c>
    </row>
    <row r="91" spans="1:16" x14ac:dyDescent="0.3">
      <c r="A91">
        <v>2039</v>
      </c>
      <c r="B91" s="4">
        <f t="shared" si="30"/>
        <v>50870</v>
      </c>
      <c r="C91">
        <f t="shared" si="31"/>
        <v>6</v>
      </c>
      <c r="D91">
        <f t="shared" si="32"/>
        <v>20</v>
      </c>
      <c r="E91">
        <f t="shared" si="33"/>
        <v>39</v>
      </c>
      <c r="F91">
        <f t="shared" si="34"/>
        <v>5</v>
      </c>
      <c r="G91">
        <f t="shared" si="35"/>
        <v>0</v>
      </c>
      <c r="H91">
        <f t="shared" si="36"/>
        <v>1</v>
      </c>
      <c r="I91">
        <f t="shared" si="37"/>
        <v>6</v>
      </c>
      <c r="J91">
        <f t="shared" si="38"/>
        <v>18</v>
      </c>
      <c r="K91">
        <f t="shared" si="39"/>
        <v>9</v>
      </c>
      <c r="L91">
        <f t="shared" si="40"/>
        <v>3</v>
      </c>
      <c r="M91">
        <f t="shared" si="41"/>
        <v>1</v>
      </c>
      <c r="N91">
        <f t="shared" si="42"/>
        <v>0</v>
      </c>
      <c r="O91" s="4">
        <f t="shared" si="43"/>
        <v>50870</v>
      </c>
      <c r="P91" t="b">
        <f t="shared" si="44"/>
        <v>1</v>
      </c>
    </row>
    <row r="92" spans="1:16" x14ac:dyDescent="0.3">
      <c r="A92">
        <v>2040</v>
      </c>
      <c r="B92" s="4">
        <f t="shared" si="30"/>
        <v>51227</v>
      </c>
      <c r="C92">
        <f t="shared" si="31"/>
        <v>7</v>
      </c>
      <c r="D92">
        <f t="shared" si="32"/>
        <v>20</v>
      </c>
      <c r="E92">
        <f t="shared" si="33"/>
        <v>40</v>
      </c>
      <c r="F92">
        <f t="shared" si="34"/>
        <v>5</v>
      </c>
      <c r="G92">
        <f t="shared" si="35"/>
        <v>0</v>
      </c>
      <c r="H92">
        <f t="shared" si="36"/>
        <v>1</v>
      </c>
      <c r="I92">
        <f t="shared" si="37"/>
        <v>6</v>
      </c>
      <c r="J92">
        <f t="shared" si="38"/>
        <v>7</v>
      </c>
      <c r="K92">
        <f t="shared" si="39"/>
        <v>10</v>
      </c>
      <c r="L92">
        <f t="shared" si="40"/>
        <v>0</v>
      </c>
      <c r="M92">
        <f t="shared" si="41"/>
        <v>3</v>
      </c>
      <c r="N92">
        <f t="shared" si="42"/>
        <v>0</v>
      </c>
      <c r="O92" s="4">
        <f t="shared" si="43"/>
        <v>51227</v>
      </c>
      <c r="P92" t="b">
        <f t="shared" si="44"/>
        <v>1</v>
      </c>
    </row>
    <row r="93" spans="1:16" x14ac:dyDescent="0.3">
      <c r="A93">
        <v>2041</v>
      </c>
      <c r="B93" s="4">
        <f t="shared" si="30"/>
        <v>51612</v>
      </c>
      <c r="C93">
        <f t="shared" si="31"/>
        <v>8</v>
      </c>
      <c r="D93">
        <f t="shared" si="32"/>
        <v>20</v>
      </c>
      <c r="E93">
        <f t="shared" si="33"/>
        <v>41</v>
      </c>
      <c r="F93">
        <f t="shared" si="34"/>
        <v>5</v>
      </c>
      <c r="G93">
        <f t="shared" si="35"/>
        <v>0</v>
      </c>
      <c r="H93">
        <f t="shared" si="36"/>
        <v>1</v>
      </c>
      <c r="I93">
        <f t="shared" si="37"/>
        <v>6</v>
      </c>
      <c r="J93">
        <f t="shared" si="38"/>
        <v>26</v>
      </c>
      <c r="K93">
        <f t="shared" si="39"/>
        <v>10</v>
      </c>
      <c r="L93">
        <f t="shared" si="40"/>
        <v>1</v>
      </c>
      <c r="M93">
        <f t="shared" si="41"/>
        <v>4</v>
      </c>
      <c r="N93">
        <f t="shared" si="42"/>
        <v>0</v>
      </c>
      <c r="O93" s="4">
        <f t="shared" si="43"/>
        <v>51612</v>
      </c>
      <c r="P93" t="b">
        <f t="shared" si="44"/>
        <v>1</v>
      </c>
    </row>
    <row r="94" spans="1:16" x14ac:dyDescent="0.3">
      <c r="A94">
        <v>2042</v>
      </c>
      <c r="B94" s="4">
        <f t="shared" si="30"/>
        <v>51962</v>
      </c>
      <c r="C94">
        <f t="shared" si="31"/>
        <v>9</v>
      </c>
      <c r="D94">
        <f t="shared" si="32"/>
        <v>20</v>
      </c>
      <c r="E94">
        <f t="shared" si="33"/>
        <v>42</v>
      </c>
      <c r="F94">
        <f t="shared" si="34"/>
        <v>5</v>
      </c>
      <c r="G94">
        <f t="shared" si="35"/>
        <v>0</v>
      </c>
      <c r="H94">
        <f t="shared" si="36"/>
        <v>1</v>
      </c>
      <c r="I94">
        <f t="shared" si="37"/>
        <v>6</v>
      </c>
      <c r="J94">
        <f t="shared" si="38"/>
        <v>15</v>
      </c>
      <c r="K94">
        <f t="shared" si="39"/>
        <v>10</v>
      </c>
      <c r="L94">
        <f t="shared" si="40"/>
        <v>2</v>
      </c>
      <c r="M94">
        <f t="shared" si="41"/>
        <v>0</v>
      </c>
      <c r="N94">
        <f t="shared" si="42"/>
        <v>0</v>
      </c>
      <c r="O94" s="4">
        <f t="shared" si="43"/>
        <v>51962</v>
      </c>
      <c r="P94" t="b">
        <f t="shared" si="44"/>
        <v>1</v>
      </c>
    </row>
    <row r="95" spans="1:16" x14ac:dyDescent="0.3">
      <c r="A95">
        <v>2043</v>
      </c>
      <c r="B95" s="4">
        <f t="shared" si="30"/>
        <v>52319</v>
      </c>
      <c r="C95">
        <f t="shared" si="31"/>
        <v>10</v>
      </c>
      <c r="D95">
        <f t="shared" si="32"/>
        <v>20</v>
      </c>
      <c r="E95">
        <f t="shared" si="33"/>
        <v>43</v>
      </c>
      <c r="F95">
        <f t="shared" si="34"/>
        <v>5</v>
      </c>
      <c r="G95">
        <f t="shared" si="35"/>
        <v>0</v>
      </c>
      <c r="H95">
        <f t="shared" si="36"/>
        <v>1</v>
      </c>
      <c r="I95">
        <f t="shared" si="37"/>
        <v>6</v>
      </c>
      <c r="J95">
        <f t="shared" si="38"/>
        <v>4</v>
      </c>
      <c r="K95">
        <f t="shared" si="39"/>
        <v>10</v>
      </c>
      <c r="L95">
        <f t="shared" si="40"/>
        <v>3</v>
      </c>
      <c r="M95">
        <f t="shared" si="41"/>
        <v>3</v>
      </c>
      <c r="N95">
        <f t="shared" si="42"/>
        <v>0</v>
      </c>
      <c r="O95" s="4">
        <f t="shared" si="43"/>
        <v>52319</v>
      </c>
      <c r="P95" t="b">
        <f t="shared" si="44"/>
        <v>1</v>
      </c>
    </row>
    <row r="96" spans="1:16" x14ac:dyDescent="0.3">
      <c r="A96">
        <v>2044</v>
      </c>
      <c r="B96" s="4">
        <f t="shared" si="30"/>
        <v>52704</v>
      </c>
      <c r="C96">
        <f t="shared" si="31"/>
        <v>11</v>
      </c>
      <c r="D96">
        <f t="shared" si="32"/>
        <v>20</v>
      </c>
      <c r="E96">
        <f t="shared" si="33"/>
        <v>44</v>
      </c>
      <c r="F96">
        <f t="shared" si="34"/>
        <v>5</v>
      </c>
      <c r="G96">
        <f t="shared" si="35"/>
        <v>0</v>
      </c>
      <c r="H96">
        <f t="shared" si="36"/>
        <v>1</v>
      </c>
      <c r="I96">
        <f t="shared" si="37"/>
        <v>6</v>
      </c>
      <c r="J96">
        <f t="shared" si="38"/>
        <v>23</v>
      </c>
      <c r="K96">
        <f t="shared" si="39"/>
        <v>11</v>
      </c>
      <c r="L96">
        <f t="shared" si="40"/>
        <v>0</v>
      </c>
      <c r="M96">
        <f t="shared" si="41"/>
        <v>3</v>
      </c>
      <c r="N96">
        <f t="shared" si="42"/>
        <v>0</v>
      </c>
      <c r="O96" s="4">
        <f t="shared" si="43"/>
        <v>52704</v>
      </c>
      <c r="P96" t="b">
        <f t="shared" si="44"/>
        <v>1</v>
      </c>
    </row>
    <row r="97" spans="1:16" x14ac:dyDescent="0.3">
      <c r="A97">
        <v>2045</v>
      </c>
      <c r="B97" s="4">
        <f t="shared" si="30"/>
        <v>53061</v>
      </c>
      <c r="C97">
        <f t="shared" si="31"/>
        <v>12</v>
      </c>
      <c r="D97">
        <f t="shared" si="32"/>
        <v>20</v>
      </c>
      <c r="E97">
        <f t="shared" si="33"/>
        <v>45</v>
      </c>
      <c r="F97">
        <f t="shared" si="34"/>
        <v>5</v>
      </c>
      <c r="G97">
        <f t="shared" si="35"/>
        <v>0</v>
      </c>
      <c r="H97">
        <f t="shared" si="36"/>
        <v>1</v>
      </c>
      <c r="I97">
        <f t="shared" si="37"/>
        <v>6</v>
      </c>
      <c r="J97">
        <f t="shared" si="38"/>
        <v>12</v>
      </c>
      <c r="K97">
        <f t="shared" si="39"/>
        <v>11</v>
      </c>
      <c r="L97">
        <f t="shared" si="40"/>
        <v>1</v>
      </c>
      <c r="M97">
        <f t="shared" si="41"/>
        <v>6</v>
      </c>
      <c r="N97">
        <f t="shared" si="42"/>
        <v>0</v>
      </c>
      <c r="O97" s="4">
        <f t="shared" si="43"/>
        <v>53061</v>
      </c>
      <c r="P97" t="b">
        <f t="shared" si="44"/>
        <v>1</v>
      </c>
    </row>
    <row r="98" spans="1:16" x14ac:dyDescent="0.3">
      <c r="A98">
        <v>2046</v>
      </c>
      <c r="B98" s="4">
        <f t="shared" ref="B98:B129" si="45">_xlfn.LET(_xlpm.år,A98,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53411</v>
      </c>
      <c r="C98">
        <f t="shared" ref="C98:C129" si="46">MOD(A98,19)</f>
        <v>13</v>
      </c>
      <c r="D98">
        <f t="shared" ref="D98:D129" si="47">INT(A98/100)</f>
        <v>20</v>
      </c>
      <c r="E98">
        <f t="shared" ref="E98:E129" si="48">MOD(A98,100)</f>
        <v>46</v>
      </c>
      <c r="F98">
        <f t="shared" ref="F98:F129" si="49">INT(D98/4)</f>
        <v>5</v>
      </c>
      <c r="G98">
        <f t="shared" ref="G98:G129" si="50">MOD(D98,4)</f>
        <v>0</v>
      </c>
      <c r="H98">
        <f t="shared" ref="H98:H129" si="51">INT((D98+8)/25)</f>
        <v>1</v>
      </c>
      <c r="I98">
        <f t="shared" ref="I98:I129" si="52">INT((D98-H98+1)/3)</f>
        <v>6</v>
      </c>
      <c r="J98">
        <f t="shared" ref="J98:J129" si="53">MOD(19*C98+D98-F98-I98+15,30)</f>
        <v>1</v>
      </c>
      <c r="K98">
        <f t="shared" ref="K98:K129" si="54">INT(E98/4)</f>
        <v>11</v>
      </c>
      <c r="L98">
        <f t="shared" ref="L98:L129" si="55">MOD(E98,4)</f>
        <v>2</v>
      </c>
      <c r="M98">
        <f t="shared" ref="M98:M129" si="56">MOD(32+2*G98+2*K98-J98-L98,7)</f>
        <v>2</v>
      </c>
      <c r="N98">
        <f t="shared" ref="N98:N129" si="57">INT((C98+11*J98+22*M98)/451)</f>
        <v>0</v>
      </c>
      <c r="O98" s="4">
        <f t="shared" ref="O98:O129" si="58">DATE(A98,3,22+J98+M98-7*N98)</f>
        <v>53411</v>
      </c>
      <c r="P98" t="b">
        <f t="shared" ref="P98:P129" si="59">B98=O98</f>
        <v>1</v>
      </c>
    </row>
    <row r="99" spans="1:16" x14ac:dyDescent="0.3">
      <c r="A99">
        <v>2047</v>
      </c>
      <c r="B99" s="4">
        <f t="shared" si="45"/>
        <v>53796</v>
      </c>
      <c r="C99">
        <f t="shared" si="46"/>
        <v>14</v>
      </c>
      <c r="D99">
        <f t="shared" si="47"/>
        <v>20</v>
      </c>
      <c r="E99">
        <f t="shared" si="48"/>
        <v>47</v>
      </c>
      <c r="F99">
        <f t="shared" si="49"/>
        <v>5</v>
      </c>
      <c r="G99">
        <f t="shared" si="50"/>
        <v>0</v>
      </c>
      <c r="H99">
        <f t="shared" si="51"/>
        <v>1</v>
      </c>
      <c r="I99">
        <f t="shared" si="52"/>
        <v>6</v>
      </c>
      <c r="J99">
        <f t="shared" si="53"/>
        <v>20</v>
      </c>
      <c r="K99">
        <f t="shared" si="54"/>
        <v>11</v>
      </c>
      <c r="L99">
        <f t="shared" si="55"/>
        <v>3</v>
      </c>
      <c r="M99">
        <f t="shared" si="56"/>
        <v>3</v>
      </c>
      <c r="N99">
        <f t="shared" si="57"/>
        <v>0</v>
      </c>
      <c r="O99" s="4">
        <f t="shared" si="58"/>
        <v>53796</v>
      </c>
      <c r="P99" t="b">
        <f t="shared" si="59"/>
        <v>1</v>
      </c>
    </row>
    <row r="100" spans="1:16" x14ac:dyDescent="0.3">
      <c r="A100">
        <v>2048</v>
      </c>
      <c r="B100" s="4">
        <f t="shared" si="45"/>
        <v>54153</v>
      </c>
      <c r="C100">
        <f t="shared" si="46"/>
        <v>15</v>
      </c>
      <c r="D100">
        <f t="shared" si="47"/>
        <v>20</v>
      </c>
      <c r="E100">
        <f t="shared" si="48"/>
        <v>48</v>
      </c>
      <c r="F100">
        <f t="shared" si="49"/>
        <v>5</v>
      </c>
      <c r="G100">
        <f t="shared" si="50"/>
        <v>0</v>
      </c>
      <c r="H100">
        <f t="shared" si="51"/>
        <v>1</v>
      </c>
      <c r="I100">
        <f t="shared" si="52"/>
        <v>6</v>
      </c>
      <c r="J100">
        <f t="shared" si="53"/>
        <v>9</v>
      </c>
      <c r="K100">
        <f t="shared" si="54"/>
        <v>12</v>
      </c>
      <c r="L100">
        <f t="shared" si="55"/>
        <v>0</v>
      </c>
      <c r="M100">
        <f t="shared" si="56"/>
        <v>5</v>
      </c>
      <c r="N100">
        <f t="shared" si="57"/>
        <v>0</v>
      </c>
      <c r="O100" s="4">
        <f t="shared" si="58"/>
        <v>54153</v>
      </c>
      <c r="P100" t="b">
        <f t="shared" si="59"/>
        <v>1</v>
      </c>
    </row>
    <row r="101" spans="1:16" x14ac:dyDescent="0.3">
      <c r="A101">
        <v>2049</v>
      </c>
      <c r="B101" s="4">
        <f t="shared" si="45"/>
        <v>54531</v>
      </c>
      <c r="C101">
        <f t="shared" si="46"/>
        <v>16</v>
      </c>
      <c r="D101">
        <f t="shared" si="47"/>
        <v>20</v>
      </c>
      <c r="E101">
        <f t="shared" si="48"/>
        <v>49</v>
      </c>
      <c r="F101">
        <f t="shared" si="49"/>
        <v>5</v>
      </c>
      <c r="G101">
        <f t="shared" si="50"/>
        <v>0</v>
      </c>
      <c r="H101">
        <f t="shared" si="51"/>
        <v>1</v>
      </c>
      <c r="I101">
        <f t="shared" si="52"/>
        <v>6</v>
      </c>
      <c r="J101">
        <f t="shared" si="53"/>
        <v>28</v>
      </c>
      <c r="K101">
        <f t="shared" si="54"/>
        <v>12</v>
      </c>
      <c r="L101">
        <f t="shared" si="55"/>
        <v>1</v>
      </c>
      <c r="M101">
        <f t="shared" si="56"/>
        <v>6</v>
      </c>
      <c r="N101">
        <f t="shared" si="57"/>
        <v>1</v>
      </c>
      <c r="O101" s="4">
        <f t="shared" si="58"/>
        <v>54531</v>
      </c>
      <c r="P101" t="b">
        <f t="shared" si="59"/>
        <v>1</v>
      </c>
    </row>
    <row r="102" spans="1:16" x14ac:dyDescent="0.3">
      <c r="A102">
        <v>2050</v>
      </c>
      <c r="B102" s="4">
        <f t="shared" si="45"/>
        <v>54888</v>
      </c>
      <c r="C102">
        <f t="shared" si="46"/>
        <v>17</v>
      </c>
      <c r="D102">
        <f t="shared" si="47"/>
        <v>20</v>
      </c>
      <c r="E102">
        <f t="shared" si="48"/>
        <v>50</v>
      </c>
      <c r="F102">
        <f t="shared" si="49"/>
        <v>5</v>
      </c>
      <c r="G102">
        <f t="shared" si="50"/>
        <v>0</v>
      </c>
      <c r="H102">
        <f t="shared" si="51"/>
        <v>1</v>
      </c>
      <c r="I102">
        <f t="shared" si="52"/>
        <v>6</v>
      </c>
      <c r="J102">
        <f t="shared" si="53"/>
        <v>17</v>
      </c>
      <c r="K102">
        <f t="shared" si="54"/>
        <v>12</v>
      </c>
      <c r="L102">
        <f t="shared" si="55"/>
        <v>2</v>
      </c>
      <c r="M102">
        <f t="shared" si="56"/>
        <v>2</v>
      </c>
      <c r="N102">
        <f t="shared" si="57"/>
        <v>0</v>
      </c>
      <c r="O102" s="4">
        <f t="shared" si="58"/>
        <v>54888</v>
      </c>
      <c r="P102" t="b">
        <f t="shared" si="59"/>
        <v>1</v>
      </c>
    </row>
    <row r="103" spans="1:16" x14ac:dyDescent="0.3">
      <c r="A103">
        <v>2051</v>
      </c>
      <c r="B103" s="4">
        <f t="shared" si="45"/>
        <v>55245</v>
      </c>
      <c r="C103">
        <f t="shared" si="46"/>
        <v>18</v>
      </c>
      <c r="D103">
        <f t="shared" si="47"/>
        <v>20</v>
      </c>
      <c r="E103">
        <f t="shared" si="48"/>
        <v>51</v>
      </c>
      <c r="F103">
        <f t="shared" si="49"/>
        <v>5</v>
      </c>
      <c r="G103">
        <f t="shared" si="50"/>
        <v>0</v>
      </c>
      <c r="H103">
        <f t="shared" si="51"/>
        <v>1</v>
      </c>
      <c r="I103">
        <f t="shared" si="52"/>
        <v>6</v>
      </c>
      <c r="J103">
        <f t="shared" si="53"/>
        <v>6</v>
      </c>
      <c r="K103">
        <f t="shared" si="54"/>
        <v>12</v>
      </c>
      <c r="L103">
        <f t="shared" si="55"/>
        <v>3</v>
      </c>
      <c r="M103">
        <f t="shared" si="56"/>
        <v>5</v>
      </c>
      <c r="N103">
        <f t="shared" si="57"/>
        <v>0</v>
      </c>
      <c r="O103" s="4">
        <f t="shared" si="58"/>
        <v>55245</v>
      </c>
      <c r="P103" t="b">
        <f t="shared" si="59"/>
        <v>1</v>
      </c>
    </row>
    <row r="104" spans="1:16" x14ac:dyDescent="0.3">
      <c r="A104">
        <v>2052</v>
      </c>
      <c r="B104" s="4">
        <f t="shared" si="45"/>
        <v>55630</v>
      </c>
      <c r="C104">
        <f t="shared" si="46"/>
        <v>0</v>
      </c>
      <c r="D104">
        <f t="shared" si="47"/>
        <v>20</v>
      </c>
      <c r="E104">
        <f t="shared" si="48"/>
        <v>52</v>
      </c>
      <c r="F104">
        <f t="shared" si="49"/>
        <v>5</v>
      </c>
      <c r="G104">
        <f t="shared" si="50"/>
        <v>0</v>
      </c>
      <c r="H104">
        <f t="shared" si="51"/>
        <v>1</v>
      </c>
      <c r="I104">
        <f t="shared" si="52"/>
        <v>6</v>
      </c>
      <c r="J104">
        <f t="shared" si="53"/>
        <v>24</v>
      </c>
      <c r="K104">
        <f t="shared" si="54"/>
        <v>13</v>
      </c>
      <c r="L104">
        <f t="shared" si="55"/>
        <v>0</v>
      </c>
      <c r="M104">
        <f t="shared" si="56"/>
        <v>6</v>
      </c>
      <c r="N104">
        <f t="shared" si="57"/>
        <v>0</v>
      </c>
      <c r="O104" s="4">
        <f t="shared" si="58"/>
        <v>55630</v>
      </c>
      <c r="P104" t="b">
        <f t="shared" si="59"/>
        <v>1</v>
      </c>
    </row>
    <row r="105" spans="1:16" x14ac:dyDescent="0.3">
      <c r="A105">
        <v>2053</v>
      </c>
      <c r="B105" s="4">
        <f t="shared" si="45"/>
        <v>55980</v>
      </c>
      <c r="C105">
        <f t="shared" si="46"/>
        <v>1</v>
      </c>
      <c r="D105">
        <f t="shared" si="47"/>
        <v>20</v>
      </c>
      <c r="E105">
        <f t="shared" si="48"/>
        <v>53</v>
      </c>
      <c r="F105">
        <f t="shared" si="49"/>
        <v>5</v>
      </c>
      <c r="G105">
        <f t="shared" si="50"/>
        <v>0</v>
      </c>
      <c r="H105">
        <f t="shared" si="51"/>
        <v>1</v>
      </c>
      <c r="I105">
        <f t="shared" si="52"/>
        <v>6</v>
      </c>
      <c r="J105">
        <f t="shared" si="53"/>
        <v>13</v>
      </c>
      <c r="K105">
        <f t="shared" si="54"/>
        <v>13</v>
      </c>
      <c r="L105">
        <f t="shared" si="55"/>
        <v>1</v>
      </c>
      <c r="M105">
        <f t="shared" si="56"/>
        <v>2</v>
      </c>
      <c r="N105">
        <f t="shared" si="57"/>
        <v>0</v>
      </c>
      <c r="O105" s="4">
        <f t="shared" si="58"/>
        <v>55980</v>
      </c>
      <c r="P105" t="b">
        <f t="shared" si="59"/>
        <v>1</v>
      </c>
    </row>
    <row r="106" spans="1:16" x14ac:dyDescent="0.3">
      <c r="A106">
        <v>2054</v>
      </c>
      <c r="B106" s="4">
        <f t="shared" si="45"/>
        <v>56337</v>
      </c>
      <c r="C106">
        <f t="shared" si="46"/>
        <v>2</v>
      </c>
      <c r="D106">
        <f t="shared" si="47"/>
        <v>20</v>
      </c>
      <c r="E106">
        <f t="shared" si="48"/>
        <v>54</v>
      </c>
      <c r="F106">
        <f t="shared" si="49"/>
        <v>5</v>
      </c>
      <c r="G106">
        <f t="shared" si="50"/>
        <v>0</v>
      </c>
      <c r="H106">
        <f t="shared" si="51"/>
        <v>1</v>
      </c>
      <c r="I106">
        <f t="shared" si="52"/>
        <v>6</v>
      </c>
      <c r="J106">
        <f t="shared" si="53"/>
        <v>2</v>
      </c>
      <c r="K106">
        <f t="shared" si="54"/>
        <v>13</v>
      </c>
      <c r="L106">
        <f t="shared" si="55"/>
        <v>2</v>
      </c>
      <c r="M106">
        <f t="shared" si="56"/>
        <v>5</v>
      </c>
      <c r="N106">
        <f t="shared" si="57"/>
        <v>0</v>
      </c>
      <c r="O106" s="4">
        <f t="shared" si="58"/>
        <v>56337</v>
      </c>
      <c r="P106" t="b">
        <f t="shared" si="59"/>
        <v>1</v>
      </c>
    </row>
    <row r="107" spans="1:16" x14ac:dyDescent="0.3">
      <c r="A107">
        <v>2055</v>
      </c>
      <c r="B107" s="4">
        <f t="shared" si="45"/>
        <v>56722</v>
      </c>
      <c r="C107">
        <f t="shared" si="46"/>
        <v>3</v>
      </c>
      <c r="D107">
        <f t="shared" si="47"/>
        <v>20</v>
      </c>
      <c r="E107">
        <f t="shared" si="48"/>
        <v>55</v>
      </c>
      <c r="F107">
        <f t="shared" si="49"/>
        <v>5</v>
      </c>
      <c r="G107">
        <f t="shared" si="50"/>
        <v>0</v>
      </c>
      <c r="H107">
        <f t="shared" si="51"/>
        <v>1</v>
      </c>
      <c r="I107">
        <f t="shared" si="52"/>
        <v>6</v>
      </c>
      <c r="J107">
        <f t="shared" si="53"/>
        <v>21</v>
      </c>
      <c r="K107">
        <f t="shared" si="54"/>
        <v>13</v>
      </c>
      <c r="L107">
        <f t="shared" si="55"/>
        <v>3</v>
      </c>
      <c r="M107">
        <f t="shared" si="56"/>
        <v>6</v>
      </c>
      <c r="N107">
        <f t="shared" si="57"/>
        <v>0</v>
      </c>
      <c r="O107" s="4">
        <f t="shared" si="58"/>
        <v>56722</v>
      </c>
      <c r="P107" t="b">
        <f t="shared" si="59"/>
        <v>1</v>
      </c>
    </row>
    <row r="108" spans="1:16" x14ac:dyDescent="0.3">
      <c r="A108">
        <v>2056</v>
      </c>
      <c r="B108" s="4">
        <f t="shared" si="45"/>
        <v>57072</v>
      </c>
      <c r="C108">
        <f t="shared" si="46"/>
        <v>4</v>
      </c>
      <c r="D108">
        <f t="shared" si="47"/>
        <v>20</v>
      </c>
      <c r="E108">
        <f t="shared" si="48"/>
        <v>56</v>
      </c>
      <c r="F108">
        <f t="shared" si="49"/>
        <v>5</v>
      </c>
      <c r="G108">
        <f t="shared" si="50"/>
        <v>0</v>
      </c>
      <c r="H108">
        <f t="shared" si="51"/>
        <v>1</v>
      </c>
      <c r="I108">
        <f t="shared" si="52"/>
        <v>6</v>
      </c>
      <c r="J108">
        <f t="shared" si="53"/>
        <v>10</v>
      </c>
      <c r="K108">
        <f t="shared" si="54"/>
        <v>14</v>
      </c>
      <c r="L108">
        <f t="shared" si="55"/>
        <v>0</v>
      </c>
      <c r="M108">
        <f t="shared" si="56"/>
        <v>1</v>
      </c>
      <c r="N108">
        <f t="shared" si="57"/>
        <v>0</v>
      </c>
      <c r="O108" s="4">
        <f t="shared" si="58"/>
        <v>57072</v>
      </c>
      <c r="P108" t="b">
        <f t="shared" si="59"/>
        <v>1</v>
      </c>
    </row>
    <row r="109" spans="1:16" x14ac:dyDescent="0.3">
      <c r="A109">
        <v>2057</v>
      </c>
      <c r="B109" s="4">
        <f t="shared" si="45"/>
        <v>57457</v>
      </c>
      <c r="C109">
        <f t="shared" si="46"/>
        <v>5</v>
      </c>
      <c r="D109">
        <f t="shared" si="47"/>
        <v>20</v>
      </c>
      <c r="E109">
        <f t="shared" si="48"/>
        <v>57</v>
      </c>
      <c r="F109">
        <f t="shared" si="49"/>
        <v>5</v>
      </c>
      <c r="G109">
        <f t="shared" si="50"/>
        <v>0</v>
      </c>
      <c r="H109">
        <f t="shared" si="51"/>
        <v>1</v>
      </c>
      <c r="I109">
        <f t="shared" si="52"/>
        <v>6</v>
      </c>
      <c r="J109">
        <f t="shared" si="53"/>
        <v>29</v>
      </c>
      <c r="K109">
        <f t="shared" si="54"/>
        <v>14</v>
      </c>
      <c r="L109">
        <f t="shared" si="55"/>
        <v>1</v>
      </c>
      <c r="M109">
        <f t="shared" si="56"/>
        <v>2</v>
      </c>
      <c r="N109">
        <f t="shared" si="57"/>
        <v>0</v>
      </c>
      <c r="O109" s="4">
        <f t="shared" si="58"/>
        <v>57457</v>
      </c>
      <c r="P109" t="b">
        <f t="shared" si="59"/>
        <v>1</v>
      </c>
    </row>
    <row r="110" spans="1:16" x14ac:dyDescent="0.3">
      <c r="A110">
        <v>2058</v>
      </c>
      <c r="B110" s="4">
        <f t="shared" si="45"/>
        <v>57814</v>
      </c>
      <c r="C110">
        <f t="shared" si="46"/>
        <v>6</v>
      </c>
      <c r="D110">
        <f t="shared" si="47"/>
        <v>20</v>
      </c>
      <c r="E110">
        <f t="shared" si="48"/>
        <v>58</v>
      </c>
      <c r="F110">
        <f t="shared" si="49"/>
        <v>5</v>
      </c>
      <c r="G110">
        <f t="shared" si="50"/>
        <v>0</v>
      </c>
      <c r="H110">
        <f t="shared" si="51"/>
        <v>1</v>
      </c>
      <c r="I110">
        <f t="shared" si="52"/>
        <v>6</v>
      </c>
      <c r="J110">
        <f t="shared" si="53"/>
        <v>18</v>
      </c>
      <c r="K110">
        <f t="shared" si="54"/>
        <v>14</v>
      </c>
      <c r="L110">
        <f t="shared" si="55"/>
        <v>2</v>
      </c>
      <c r="M110">
        <f t="shared" si="56"/>
        <v>5</v>
      </c>
      <c r="N110">
        <f t="shared" si="57"/>
        <v>0</v>
      </c>
      <c r="O110" s="4">
        <f t="shared" si="58"/>
        <v>57814</v>
      </c>
      <c r="P110" t="b">
        <f t="shared" si="59"/>
        <v>1</v>
      </c>
    </row>
    <row r="111" spans="1:16" x14ac:dyDescent="0.3">
      <c r="A111">
        <v>2059</v>
      </c>
      <c r="B111" s="4">
        <f t="shared" si="45"/>
        <v>58164</v>
      </c>
      <c r="C111">
        <f t="shared" si="46"/>
        <v>7</v>
      </c>
      <c r="D111">
        <f t="shared" si="47"/>
        <v>20</v>
      </c>
      <c r="E111">
        <f t="shared" si="48"/>
        <v>59</v>
      </c>
      <c r="F111">
        <f t="shared" si="49"/>
        <v>5</v>
      </c>
      <c r="G111">
        <f t="shared" si="50"/>
        <v>0</v>
      </c>
      <c r="H111">
        <f t="shared" si="51"/>
        <v>1</v>
      </c>
      <c r="I111">
        <f t="shared" si="52"/>
        <v>6</v>
      </c>
      <c r="J111">
        <f t="shared" si="53"/>
        <v>7</v>
      </c>
      <c r="K111">
        <f t="shared" si="54"/>
        <v>14</v>
      </c>
      <c r="L111">
        <f t="shared" si="55"/>
        <v>3</v>
      </c>
      <c r="M111">
        <f t="shared" si="56"/>
        <v>1</v>
      </c>
      <c r="N111">
        <f t="shared" si="57"/>
        <v>0</v>
      </c>
      <c r="O111" s="4">
        <f t="shared" si="58"/>
        <v>58164</v>
      </c>
      <c r="P111" t="b">
        <f t="shared" si="59"/>
        <v>1</v>
      </c>
    </row>
    <row r="112" spans="1:16" x14ac:dyDescent="0.3">
      <c r="A112">
        <v>2060</v>
      </c>
      <c r="B112" s="4">
        <f t="shared" si="45"/>
        <v>58549</v>
      </c>
      <c r="C112">
        <f t="shared" si="46"/>
        <v>8</v>
      </c>
      <c r="D112">
        <f t="shared" si="47"/>
        <v>20</v>
      </c>
      <c r="E112">
        <f t="shared" si="48"/>
        <v>60</v>
      </c>
      <c r="F112">
        <f t="shared" si="49"/>
        <v>5</v>
      </c>
      <c r="G112">
        <f t="shared" si="50"/>
        <v>0</v>
      </c>
      <c r="H112">
        <f t="shared" si="51"/>
        <v>1</v>
      </c>
      <c r="I112">
        <f t="shared" si="52"/>
        <v>6</v>
      </c>
      <c r="J112">
        <f t="shared" si="53"/>
        <v>26</v>
      </c>
      <c r="K112">
        <f t="shared" si="54"/>
        <v>15</v>
      </c>
      <c r="L112">
        <f t="shared" si="55"/>
        <v>0</v>
      </c>
      <c r="M112">
        <f t="shared" si="56"/>
        <v>1</v>
      </c>
      <c r="N112">
        <f t="shared" si="57"/>
        <v>0</v>
      </c>
      <c r="O112" s="4">
        <f t="shared" si="58"/>
        <v>58549</v>
      </c>
      <c r="P112" t="b">
        <f t="shared" si="59"/>
        <v>1</v>
      </c>
    </row>
    <row r="113" spans="1:16" x14ac:dyDescent="0.3">
      <c r="A113">
        <v>2061</v>
      </c>
      <c r="B113" s="4">
        <f t="shared" si="45"/>
        <v>58906</v>
      </c>
      <c r="C113">
        <f t="shared" si="46"/>
        <v>9</v>
      </c>
      <c r="D113">
        <f t="shared" si="47"/>
        <v>20</v>
      </c>
      <c r="E113">
        <f t="shared" si="48"/>
        <v>61</v>
      </c>
      <c r="F113">
        <f t="shared" si="49"/>
        <v>5</v>
      </c>
      <c r="G113">
        <f t="shared" si="50"/>
        <v>0</v>
      </c>
      <c r="H113">
        <f t="shared" si="51"/>
        <v>1</v>
      </c>
      <c r="I113">
        <f t="shared" si="52"/>
        <v>6</v>
      </c>
      <c r="J113">
        <f t="shared" si="53"/>
        <v>15</v>
      </c>
      <c r="K113">
        <f t="shared" si="54"/>
        <v>15</v>
      </c>
      <c r="L113">
        <f t="shared" si="55"/>
        <v>1</v>
      </c>
      <c r="M113">
        <f t="shared" si="56"/>
        <v>4</v>
      </c>
      <c r="N113">
        <f t="shared" si="57"/>
        <v>0</v>
      </c>
      <c r="O113" s="4">
        <f t="shared" si="58"/>
        <v>58906</v>
      </c>
      <c r="P113" t="b">
        <f t="shared" si="59"/>
        <v>1</v>
      </c>
    </row>
    <row r="114" spans="1:16" x14ac:dyDescent="0.3">
      <c r="A114">
        <v>2062</v>
      </c>
      <c r="B114" s="4">
        <f t="shared" si="45"/>
        <v>59256</v>
      </c>
      <c r="C114">
        <f t="shared" si="46"/>
        <v>10</v>
      </c>
      <c r="D114">
        <f t="shared" si="47"/>
        <v>20</v>
      </c>
      <c r="E114">
        <f t="shared" si="48"/>
        <v>62</v>
      </c>
      <c r="F114">
        <f t="shared" si="49"/>
        <v>5</v>
      </c>
      <c r="G114">
        <f t="shared" si="50"/>
        <v>0</v>
      </c>
      <c r="H114">
        <f t="shared" si="51"/>
        <v>1</v>
      </c>
      <c r="I114">
        <f t="shared" si="52"/>
        <v>6</v>
      </c>
      <c r="J114">
        <f t="shared" si="53"/>
        <v>4</v>
      </c>
      <c r="K114">
        <f t="shared" si="54"/>
        <v>15</v>
      </c>
      <c r="L114">
        <f t="shared" si="55"/>
        <v>2</v>
      </c>
      <c r="M114">
        <f t="shared" si="56"/>
        <v>0</v>
      </c>
      <c r="N114">
        <f t="shared" si="57"/>
        <v>0</v>
      </c>
      <c r="O114" s="4">
        <f t="shared" si="58"/>
        <v>59256</v>
      </c>
      <c r="P114" t="b">
        <f t="shared" si="59"/>
        <v>1</v>
      </c>
    </row>
    <row r="115" spans="1:16" x14ac:dyDescent="0.3">
      <c r="A115">
        <v>2063</v>
      </c>
      <c r="B115" s="4">
        <f t="shared" si="45"/>
        <v>59641</v>
      </c>
      <c r="C115">
        <f t="shared" si="46"/>
        <v>11</v>
      </c>
      <c r="D115">
        <f t="shared" si="47"/>
        <v>20</v>
      </c>
      <c r="E115">
        <f t="shared" si="48"/>
        <v>63</v>
      </c>
      <c r="F115">
        <f t="shared" si="49"/>
        <v>5</v>
      </c>
      <c r="G115">
        <f t="shared" si="50"/>
        <v>0</v>
      </c>
      <c r="H115">
        <f t="shared" si="51"/>
        <v>1</v>
      </c>
      <c r="I115">
        <f t="shared" si="52"/>
        <v>6</v>
      </c>
      <c r="J115">
        <f t="shared" si="53"/>
        <v>23</v>
      </c>
      <c r="K115">
        <f t="shared" si="54"/>
        <v>15</v>
      </c>
      <c r="L115">
        <f t="shared" si="55"/>
        <v>3</v>
      </c>
      <c r="M115">
        <f t="shared" si="56"/>
        <v>1</v>
      </c>
      <c r="N115">
        <f t="shared" si="57"/>
        <v>0</v>
      </c>
      <c r="O115" s="4">
        <f t="shared" si="58"/>
        <v>59641</v>
      </c>
      <c r="P115" t="b">
        <f t="shared" si="59"/>
        <v>1</v>
      </c>
    </row>
    <row r="116" spans="1:16" x14ac:dyDescent="0.3">
      <c r="A116">
        <v>2064</v>
      </c>
      <c r="B116" s="4">
        <f t="shared" si="45"/>
        <v>59998</v>
      </c>
      <c r="C116">
        <f t="shared" si="46"/>
        <v>12</v>
      </c>
      <c r="D116">
        <f t="shared" si="47"/>
        <v>20</v>
      </c>
      <c r="E116">
        <f t="shared" si="48"/>
        <v>64</v>
      </c>
      <c r="F116">
        <f t="shared" si="49"/>
        <v>5</v>
      </c>
      <c r="G116">
        <f t="shared" si="50"/>
        <v>0</v>
      </c>
      <c r="H116">
        <f t="shared" si="51"/>
        <v>1</v>
      </c>
      <c r="I116">
        <f t="shared" si="52"/>
        <v>6</v>
      </c>
      <c r="J116">
        <f t="shared" si="53"/>
        <v>12</v>
      </c>
      <c r="K116">
        <f t="shared" si="54"/>
        <v>16</v>
      </c>
      <c r="L116">
        <f t="shared" si="55"/>
        <v>0</v>
      </c>
      <c r="M116">
        <f t="shared" si="56"/>
        <v>3</v>
      </c>
      <c r="N116">
        <f t="shared" si="57"/>
        <v>0</v>
      </c>
      <c r="O116" s="4">
        <f t="shared" si="58"/>
        <v>59998</v>
      </c>
      <c r="P116" t="b">
        <f t="shared" si="59"/>
        <v>1</v>
      </c>
    </row>
    <row r="117" spans="1:16" x14ac:dyDescent="0.3">
      <c r="A117">
        <v>2065</v>
      </c>
      <c r="B117" s="4">
        <f t="shared" si="45"/>
        <v>60355</v>
      </c>
      <c r="C117">
        <f t="shared" si="46"/>
        <v>13</v>
      </c>
      <c r="D117">
        <f t="shared" si="47"/>
        <v>20</v>
      </c>
      <c r="E117">
        <f t="shared" si="48"/>
        <v>65</v>
      </c>
      <c r="F117">
        <f t="shared" si="49"/>
        <v>5</v>
      </c>
      <c r="G117">
        <f t="shared" si="50"/>
        <v>0</v>
      </c>
      <c r="H117">
        <f t="shared" si="51"/>
        <v>1</v>
      </c>
      <c r="I117">
        <f t="shared" si="52"/>
        <v>6</v>
      </c>
      <c r="J117">
        <f t="shared" si="53"/>
        <v>1</v>
      </c>
      <c r="K117">
        <f t="shared" si="54"/>
        <v>16</v>
      </c>
      <c r="L117">
        <f t="shared" si="55"/>
        <v>1</v>
      </c>
      <c r="M117">
        <f t="shared" si="56"/>
        <v>6</v>
      </c>
      <c r="N117">
        <f t="shared" si="57"/>
        <v>0</v>
      </c>
      <c r="O117" s="4">
        <f t="shared" si="58"/>
        <v>60355</v>
      </c>
      <c r="P117" t="b">
        <f t="shared" si="59"/>
        <v>1</v>
      </c>
    </row>
    <row r="118" spans="1:16" x14ac:dyDescent="0.3">
      <c r="A118">
        <v>2066</v>
      </c>
      <c r="B118" s="4">
        <f t="shared" si="45"/>
        <v>60733</v>
      </c>
      <c r="C118">
        <f t="shared" si="46"/>
        <v>14</v>
      </c>
      <c r="D118">
        <f t="shared" si="47"/>
        <v>20</v>
      </c>
      <c r="E118">
        <f t="shared" si="48"/>
        <v>66</v>
      </c>
      <c r="F118">
        <f t="shared" si="49"/>
        <v>5</v>
      </c>
      <c r="G118">
        <f t="shared" si="50"/>
        <v>0</v>
      </c>
      <c r="H118">
        <f t="shared" si="51"/>
        <v>1</v>
      </c>
      <c r="I118">
        <f t="shared" si="52"/>
        <v>6</v>
      </c>
      <c r="J118">
        <f t="shared" si="53"/>
        <v>20</v>
      </c>
      <c r="K118">
        <f t="shared" si="54"/>
        <v>16</v>
      </c>
      <c r="L118">
        <f t="shared" si="55"/>
        <v>2</v>
      </c>
      <c r="M118">
        <f t="shared" si="56"/>
        <v>0</v>
      </c>
      <c r="N118">
        <f t="shared" si="57"/>
        <v>0</v>
      </c>
      <c r="O118" s="4">
        <f t="shared" si="58"/>
        <v>60733</v>
      </c>
      <c r="P118" t="b">
        <f t="shared" si="59"/>
        <v>1</v>
      </c>
    </row>
    <row r="119" spans="1:16" x14ac:dyDescent="0.3">
      <c r="A119">
        <v>2067</v>
      </c>
      <c r="B119" s="4">
        <f t="shared" si="45"/>
        <v>61090</v>
      </c>
      <c r="C119">
        <f t="shared" si="46"/>
        <v>15</v>
      </c>
      <c r="D119">
        <f t="shared" si="47"/>
        <v>20</v>
      </c>
      <c r="E119">
        <f t="shared" si="48"/>
        <v>67</v>
      </c>
      <c r="F119">
        <f t="shared" si="49"/>
        <v>5</v>
      </c>
      <c r="G119">
        <f t="shared" si="50"/>
        <v>0</v>
      </c>
      <c r="H119">
        <f t="shared" si="51"/>
        <v>1</v>
      </c>
      <c r="I119">
        <f t="shared" si="52"/>
        <v>6</v>
      </c>
      <c r="J119">
        <f t="shared" si="53"/>
        <v>9</v>
      </c>
      <c r="K119">
        <f t="shared" si="54"/>
        <v>16</v>
      </c>
      <c r="L119">
        <f t="shared" si="55"/>
        <v>3</v>
      </c>
      <c r="M119">
        <f t="shared" si="56"/>
        <v>3</v>
      </c>
      <c r="N119">
        <f t="shared" si="57"/>
        <v>0</v>
      </c>
      <c r="O119" s="4">
        <f t="shared" si="58"/>
        <v>61090</v>
      </c>
      <c r="P119" t="b">
        <f t="shared" si="59"/>
        <v>1</v>
      </c>
    </row>
    <row r="120" spans="1:16" x14ac:dyDescent="0.3">
      <c r="A120">
        <v>2068</v>
      </c>
      <c r="B120" s="4">
        <f t="shared" si="45"/>
        <v>61475</v>
      </c>
      <c r="C120">
        <f t="shared" si="46"/>
        <v>16</v>
      </c>
      <c r="D120">
        <f t="shared" si="47"/>
        <v>20</v>
      </c>
      <c r="E120">
        <f t="shared" si="48"/>
        <v>68</v>
      </c>
      <c r="F120">
        <f t="shared" si="49"/>
        <v>5</v>
      </c>
      <c r="G120">
        <f t="shared" si="50"/>
        <v>0</v>
      </c>
      <c r="H120">
        <f t="shared" si="51"/>
        <v>1</v>
      </c>
      <c r="I120">
        <f t="shared" si="52"/>
        <v>6</v>
      </c>
      <c r="J120">
        <f t="shared" si="53"/>
        <v>28</v>
      </c>
      <c r="K120">
        <f t="shared" si="54"/>
        <v>17</v>
      </c>
      <c r="L120">
        <f t="shared" si="55"/>
        <v>0</v>
      </c>
      <c r="M120">
        <f t="shared" si="56"/>
        <v>3</v>
      </c>
      <c r="N120">
        <f t="shared" si="57"/>
        <v>0</v>
      </c>
      <c r="O120" s="4">
        <f t="shared" si="58"/>
        <v>61475</v>
      </c>
      <c r="P120" t="b">
        <f t="shared" si="59"/>
        <v>1</v>
      </c>
    </row>
    <row r="121" spans="1:16" x14ac:dyDescent="0.3">
      <c r="A121">
        <v>2069</v>
      </c>
      <c r="B121" s="4">
        <f t="shared" si="45"/>
        <v>61832</v>
      </c>
      <c r="C121">
        <f t="shared" si="46"/>
        <v>17</v>
      </c>
      <c r="D121">
        <f t="shared" si="47"/>
        <v>20</v>
      </c>
      <c r="E121">
        <f t="shared" si="48"/>
        <v>69</v>
      </c>
      <c r="F121">
        <f t="shared" si="49"/>
        <v>5</v>
      </c>
      <c r="G121">
        <f t="shared" si="50"/>
        <v>0</v>
      </c>
      <c r="H121">
        <f t="shared" si="51"/>
        <v>1</v>
      </c>
      <c r="I121">
        <f t="shared" si="52"/>
        <v>6</v>
      </c>
      <c r="J121">
        <f t="shared" si="53"/>
        <v>17</v>
      </c>
      <c r="K121">
        <f t="shared" si="54"/>
        <v>17</v>
      </c>
      <c r="L121">
        <f t="shared" si="55"/>
        <v>1</v>
      </c>
      <c r="M121">
        <f t="shared" si="56"/>
        <v>6</v>
      </c>
      <c r="N121">
        <f t="shared" si="57"/>
        <v>0</v>
      </c>
      <c r="O121" s="4">
        <f t="shared" si="58"/>
        <v>61832</v>
      </c>
      <c r="P121" t="b">
        <f t="shared" si="59"/>
        <v>1</v>
      </c>
    </row>
    <row r="122" spans="1:16" x14ac:dyDescent="0.3">
      <c r="A122">
        <v>2070</v>
      </c>
      <c r="B122" s="4">
        <f t="shared" si="45"/>
        <v>62182</v>
      </c>
      <c r="C122">
        <f t="shared" si="46"/>
        <v>18</v>
      </c>
      <c r="D122">
        <f t="shared" si="47"/>
        <v>20</v>
      </c>
      <c r="E122">
        <f t="shared" si="48"/>
        <v>70</v>
      </c>
      <c r="F122">
        <f t="shared" si="49"/>
        <v>5</v>
      </c>
      <c r="G122">
        <f t="shared" si="50"/>
        <v>0</v>
      </c>
      <c r="H122">
        <f t="shared" si="51"/>
        <v>1</v>
      </c>
      <c r="I122">
        <f t="shared" si="52"/>
        <v>6</v>
      </c>
      <c r="J122">
        <f t="shared" si="53"/>
        <v>6</v>
      </c>
      <c r="K122">
        <f t="shared" si="54"/>
        <v>17</v>
      </c>
      <c r="L122">
        <f t="shared" si="55"/>
        <v>2</v>
      </c>
      <c r="M122">
        <f t="shared" si="56"/>
        <v>2</v>
      </c>
      <c r="N122">
        <f t="shared" si="57"/>
        <v>0</v>
      </c>
      <c r="O122" s="4">
        <f t="shared" si="58"/>
        <v>62182</v>
      </c>
      <c r="P122" t="b">
        <f t="shared" si="59"/>
        <v>1</v>
      </c>
    </row>
    <row r="123" spans="1:16" x14ac:dyDescent="0.3">
      <c r="A123">
        <v>2071</v>
      </c>
      <c r="B123" s="4">
        <f t="shared" si="45"/>
        <v>62567</v>
      </c>
      <c r="C123">
        <f t="shared" si="46"/>
        <v>0</v>
      </c>
      <c r="D123">
        <f t="shared" si="47"/>
        <v>20</v>
      </c>
      <c r="E123">
        <f t="shared" si="48"/>
        <v>71</v>
      </c>
      <c r="F123">
        <f t="shared" si="49"/>
        <v>5</v>
      </c>
      <c r="G123">
        <f t="shared" si="50"/>
        <v>0</v>
      </c>
      <c r="H123">
        <f t="shared" si="51"/>
        <v>1</v>
      </c>
      <c r="I123">
        <f t="shared" si="52"/>
        <v>6</v>
      </c>
      <c r="J123">
        <f t="shared" si="53"/>
        <v>24</v>
      </c>
      <c r="K123">
        <f t="shared" si="54"/>
        <v>17</v>
      </c>
      <c r="L123">
        <f t="shared" si="55"/>
        <v>3</v>
      </c>
      <c r="M123">
        <f t="shared" si="56"/>
        <v>4</v>
      </c>
      <c r="N123">
        <f t="shared" si="57"/>
        <v>0</v>
      </c>
      <c r="O123" s="4">
        <f t="shared" si="58"/>
        <v>62567</v>
      </c>
      <c r="P123" t="b">
        <f t="shared" si="59"/>
        <v>1</v>
      </c>
    </row>
    <row r="124" spans="1:16" x14ac:dyDescent="0.3">
      <c r="A124">
        <v>2072</v>
      </c>
      <c r="B124" s="4">
        <f t="shared" si="45"/>
        <v>62924</v>
      </c>
      <c r="C124">
        <f t="shared" si="46"/>
        <v>1</v>
      </c>
      <c r="D124">
        <f t="shared" si="47"/>
        <v>20</v>
      </c>
      <c r="E124">
        <f t="shared" si="48"/>
        <v>72</v>
      </c>
      <c r="F124">
        <f t="shared" si="49"/>
        <v>5</v>
      </c>
      <c r="G124">
        <f t="shared" si="50"/>
        <v>0</v>
      </c>
      <c r="H124">
        <f t="shared" si="51"/>
        <v>1</v>
      </c>
      <c r="I124">
        <f t="shared" si="52"/>
        <v>6</v>
      </c>
      <c r="J124">
        <f t="shared" si="53"/>
        <v>13</v>
      </c>
      <c r="K124">
        <f t="shared" si="54"/>
        <v>18</v>
      </c>
      <c r="L124">
        <f t="shared" si="55"/>
        <v>0</v>
      </c>
      <c r="M124">
        <f t="shared" si="56"/>
        <v>6</v>
      </c>
      <c r="N124">
        <f t="shared" si="57"/>
        <v>0</v>
      </c>
      <c r="O124" s="4">
        <f t="shared" si="58"/>
        <v>62924</v>
      </c>
      <c r="P124" t="b">
        <f t="shared" si="59"/>
        <v>1</v>
      </c>
    </row>
    <row r="125" spans="1:16" x14ac:dyDescent="0.3">
      <c r="A125">
        <v>2073</v>
      </c>
      <c r="B125" s="4">
        <f t="shared" si="45"/>
        <v>63274</v>
      </c>
      <c r="C125">
        <f t="shared" si="46"/>
        <v>2</v>
      </c>
      <c r="D125">
        <f t="shared" si="47"/>
        <v>20</v>
      </c>
      <c r="E125">
        <f t="shared" si="48"/>
        <v>73</v>
      </c>
      <c r="F125">
        <f t="shared" si="49"/>
        <v>5</v>
      </c>
      <c r="G125">
        <f t="shared" si="50"/>
        <v>0</v>
      </c>
      <c r="H125">
        <f t="shared" si="51"/>
        <v>1</v>
      </c>
      <c r="I125">
        <f t="shared" si="52"/>
        <v>6</v>
      </c>
      <c r="J125">
        <f t="shared" si="53"/>
        <v>2</v>
      </c>
      <c r="K125">
        <f t="shared" si="54"/>
        <v>18</v>
      </c>
      <c r="L125">
        <f t="shared" si="55"/>
        <v>1</v>
      </c>
      <c r="M125">
        <f t="shared" si="56"/>
        <v>2</v>
      </c>
      <c r="N125">
        <f t="shared" si="57"/>
        <v>0</v>
      </c>
      <c r="O125" s="4">
        <f t="shared" si="58"/>
        <v>63274</v>
      </c>
      <c r="P125" t="b">
        <f t="shared" si="59"/>
        <v>1</v>
      </c>
    </row>
    <row r="126" spans="1:16" x14ac:dyDescent="0.3">
      <c r="A126">
        <v>2074</v>
      </c>
      <c r="B126" s="4">
        <f t="shared" si="45"/>
        <v>63659</v>
      </c>
      <c r="C126">
        <f t="shared" si="46"/>
        <v>3</v>
      </c>
      <c r="D126">
        <f t="shared" si="47"/>
        <v>20</v>
      </c>
      <c r="E126">
        <f t="shared" si="48"/>
        <v>74</v>
      </c>
      <c r="F126">
        <f t="shared" si="49"/>
        <v>5</v>
      </c>
      <c r="G126">
        <f t="shared" si="50"/>
        <v>0</v>
      </c>
      <c r="H126">
        <f t="shared" si="51"/>
        <v>1</v>
      </c>
      <c r="I126">
        <f t="shared" si="52"/>
        <v>6</v>
      </c>
      <c r="J126">
        <f t="shared" si="53"/>
        <v>21</v>
      </c>
      <c r="K126">
        <f t="shared" si="54"/>
        <v>18</v>
      </c>
      <c r="L126">
        <f t="shared" si="55"/>
        <v>2</v>
      </c>
      <c r="M126">
        <f t="shared" si="56"/>
        <v>3</v>
      </c>
      <c r="N126">
        <f t="shared" si="57"/>
        <v>0</v>
      </c>
      <c r="O126" s="4">
        <f t="shared" si="58"/>
        <v>63659</v>
      </c>
      <c r="P126" t="b">
        <f t="shared" si="59"/>
        <v>1</v>
      </c>
    </row>
    <row r="127" spans="1:16" x14ac:dyDescent="0.3">
      <c r="A127">
        <v>2075</v>
      </c>
      <c r="B127" s="4">
        <f t="shared" si="45"/>
        <v>64016</v>
      </c>
      <c r="C127">
        <f t="shared" si="46"/>
        <v>4</v>
      </c>
      <c r="D127">
        <f t="shared" si="47"/>
        <v>20</v>
      </c>
      <c r="E127">
        <f t="shared" si="48"/>
        <v>75</v>
      </c>
      <c r="F127">
        <f t="shared" si="49"/>
        <v>5</v>
      </c>
      <c r="G127">
        <f t="shared" si="50"/>
        <v>0</v>
      </c>
      <c r="H127">
        <f t="shared" si="51"/>
        <v>1</v>
      </c>
      <c r="I127">
        <f t="shared" si="52"/>
        <v>6</v>
      </c>
      <c r="J127">
        <f t="shared" si="53"/>
        <v>10</v>
      </c>
      <c r="K127">
        <f t="shared" si="54"/>
        <v>18</v>
      </c>
      <c r="L127">
        <f t="shared" si="55"/>
        <v>3</v>
      </c>
      <c r="M127">
        <f t="shared" si="56"/>
        <v>6</v>
      </c>
      <c r="N127">
        <f t="shared" si="57"/>
        <v>0</v>
      </c>
      <c r="O127" s="4">
        <f t="shared" si="58"/>
        <v>64016</v>
      </c>
      <c r="P127" t="b">
        <f t="shared" si="59"/>
        <v>1</v>
      </c>
    </row>
    <row r="128" spans="1:16" x14ac:dyDescent="0.3">
      <c r="A128">
        <v>2076</v>
      </c>
      <c r="B128" s="4">
        <f t="shared" si="45"/>
        <v>64394</v>
      </c>
      <c r="C128">
        <f t="shared" si="46"/>
        <v>5</v>
      </c>
      <c r="D128">
        <f t="shared" si="47"/>
        <v>20</v>
      </c>
      <c r="E128">
        <f t="shared" si="48"/>
        <v>76</v>
      </c>
      <c r="F128">
        <f t="shared" si="49"/>
        <v>5</v>
      </c>
      <c r="G128">
        <f t="shared" si="50"/>
        <v>0</v>
      </c>
      <c r="H128">
        <f t="shared" si="51"/>
        <v>1</v>
      </c>
      <c r="I128">
        <f t="shared" si="52"/>
        <v>6</v>
      </c>
      <c r="J128">
        <f t="shared" si="53"/>
        <v>29</v>
      </c>
      <c r="K128">
        <f t="shared" si="54"/>
        <v>19</v>
      </c>
      <c r="L128">
        <f t="shared" si="55"/>
        <v>0</v>
      </c>
      <c r="M128">
        <f t="shared" si="56"/>
        <v>6</v>
      </c>
      <c r="N128">
        <f t="shared" si="57"/>
        <v>1</v>
      </c>
      <c r="O128" s="4">
        <f t="shared" si="58"/>
        <v>64394</v>
      </c>
      <c r="P128" t="b">
        <f t="shared" si="59"/>
        <v>1</v>
      </c>
    </row>
    <row r="129" spans="1:16" x14ac:dyDescent="0.3">
      <c r="A129">
        <v>2077</v>
      </c>
      <c r="B129" s="4">
        <f t="shared" si="45"/>
        <v>64751</v>
      </c>
      <c r="C129">
        <f t="shared" si="46"/>
        <v>6</v>
      </c>
      <c r="D129">
        <f t="shared" si="47"/>
        <v>20</v>
      </c>
      <c r="E129">
        <f t="shared" si="48"/>
        <v>77</v>
      </c>
      <c r="F129">
        <f t="shared" si="49"/>
        <v>5</v>
      </c>
      <c r="G129">
        <f t="shared" si="50"/>
        <v>0</v>
      </c>
      <c r="H129">
        <f t="shared" si="51"/>
        <v>1</v>
      </c>
      <c r="I129">
        <f t="shared" si="52"/>
        <v>6</v>
      </c>
      <c r="J129">
        <f t="shared" si="53"/>
        <v>18</v>
      </c>
      <c r="K129">
        <f t="shared" si="54"/>
        <v>19</v>
      </c>
      <c r="L129">
        <f t="shared" si="55"/>
        <v>1</v>
      </c>
      <c r="M129">
        <f t="shared" si="56"/>
        <v>2</v>
      </c>
      <c r="N129">
        <f t="shared" si="57"/>
        <v>0</v>
      </c>
      <c r="O129" s="4">
        <f t="shared" si="58"/>
        <v>64751</v>
      </c>
      <c r="P129" t="b">
        <f t="shared" si="59"/>
        <v>1</v>
      </c>
    </row>
    <row r="130" spans="1:16" x14ac:dyDescent="0.3">
      <c r="A130">
        <v>2078</v>
      </c>
      <c r="B130" s="4">
        <f t="shared" ref="B130:B161" si="60">_xlfn.LET(_xlpm.år,A130,
_xlpm.a,MOD(_xlpm.år,19),
_xlpm.b,INT(_xlpm.år/100),
_xlpm.s,MOD(_xlpm.år,100),
_xlpm.d,INT(_xlpm.b/4),
_xlpm.e,MOD(_xlpm.b,4),
_xlpm.f,INT((_xlpm.b+8)/25),
_xlpm.g,INT((_xlpm.b-_xlpm.f+1)/3),
_xlpm.h,MOD(19*_xlpm.a+_xlpm.b-_xlpm.d-_xlpm.g+15,30),
_xlpm.i,INT(_xlpm.s/4),
_xlpm.u,MOD(_xlpm.s,4),
_xlpm.l,MOD(32+2*_xlpm.e+2*_xlpm.i-_xlpm.h-_xlpm.u,7),
_xlpm.m,INT((_xlpm.a+11*_xlpm.h+22*_xlpm.l)/451),
DATE(_xlpm.år,3,22+_xlpm.h+_xlpm.l-7*_xlpm.m))</f>
        <v>65108</v>
      </c>
      <c r="C130">
        <f t="shared" ref="C130:C152" si="61">MOD(A130,19)</f>
        <v>7</v>
      </c>
      <c r="D130">
        <f t="shared" ref="D130:D152" si="62">INT(A130/100)</f>
        <v>20</v>
      </c>
      <c r="E130">
        <f t="shared" ref="E130:E152" si="63">MOD(A130,100)</f>
        <v>78</v>
      </c>
      <c r="F130">
        <f t="shared" ref="F130:F152" si="64">INT(D130/4)</f>
        <v>5</v>
      </c>
      <c r="G130">
        <f t="shared" ref="G130:G152" si="65">MOD(D130,4)</f>
        <v>0</v>
      </c>
      <c r="H130">
        <f t="shared" ref="H130:H152" si="66">INT((D130+8)/25)</f>
        <v>1</v>
      </c>
      <c r="I130">
        <f t="shared" ref="I130:I161" si="67">INT((D130-H130+1)/3)</f>
        <v>6</v>
      </c>
      <c r="J130">
        <f t="shared" ref="J130:J161" si="68">MOD(19*C130+D130-F130-I130+15,30)</f>
        <v>7</v>
      </c>
      <c r="K130">
        <f t="shared" ref="K130:K152" si="69">INT(E130/4)</f>
        <v>19</v>
      </c>
      <c r="L130">
        <f t="shared" ref="L130:L152" si="70">MOD(E130,4)</f>
        <v>2</v>
      </c>
      <c r="M130">
        <f t="shared" ref="M130:M161" si="71">MOD(32+2*G130+2*K130-J130-L130,7)</f>
        <v>5</v>
      </c>
      <c r="N130">
        <f t="shared" ref="N130:N161" si="72">INT((C130+11*J130+22*M130)/451)</f>
        <v>0</v>
      </c>
      <c r="O130" s="4">
        <f t="shared" ref="O130:O161" si="73">DATE(A130,3,22+J130+M130-7*N130)</f>
        <v>65108</v>
      </c>
      <c r="P130" t="b">
        <f t="shared" ref="P130:P161" si="74">B130=O130</f>
        <v>1</v>
      </c>
    </row>
    <row r="131" spans="1:16" x14ac:dyDescent="0.3">
      <c r="A131">
        <v>2079</v>
      </c>
      <c r="B131" s="4">
        <f t="shared" si="60"/>
        <v>65493</v>
      </c>
      <c r="C131">
        <f t="shared" si="61"/>
        <v>8</v>
      </c>
      <c r="D131">
        <f t="shared" si="62"/>
        <v>20</v>
      </c>
      <c r="E131">
        <f t="shared" si="63"/>
        <v>79</v>
      </c>
      <c r="F131">
        <f t="shared" si="64"/>
        <v>5</v>
      </c>
      <c r="G131">
        <f t="shared" si="65"/>
        <v>0</v>
      </c>
      <c r="H131">
        <f t="shared" si="66"/>
        <v>1</v>
      </c>
      <c r="I131">
        <f t="shared" si="67"/>
        <v>6</v>
      </c>
      <c r="J131">
        <f t="shared" si="68"/>
        <v>26</v>
      </c>
      <c r="K131">
        <f t="shared" si="69"/>
        <v>19</v>
      </c>
      <c r="L131">
        <f t="shared" si="70"/>
        <v>3</v>
      </c>
      <c r="M131">
        <f t="shared" si="71"/>
        <v>6</v>
      </c>
      <c r="N131">
        <f t="shared" si="72"/>
        <v>0</v>
      </c>
      <c r="O131" s="4">
        <f t="shared" si="73"/>
        <v>65493</v>
      </c>
      <c r="P131" t="b">
        <f t="shared" si="74"/>
        <v>1</v>
      </c>
    </row>
    <row r="132" spans="1:16" x14ac:dyDescent="0.3">
      <c r="A132">
        <v>2080</v>
      </c>
      <c r="B132" s="4">
        <f t="shared" si="60"/>
        <v>65843</v>
      </c>
      <c r="C132">
        <f t="shared" si="61"/>
        <v>9</v>
      </c>
      <c r="D132">
        <f t="shared" si="62"/>
        <v>20</v>
      </c>
      <c r="E132">
        <f t="shared" si="63"/>
        <v>80</v>
      </c>
      <c r="F132">
        <f t="shared" si="64"/>
        <v>5</v>
      </c>
      <c r="G132">
        <f t="shared" si="65"/>
        <v>0</v>
      </c>
      <c r="H132">
        <f t="shared" si="66"/>
        <v>1</v>
      </c>
      <c r="I132">
        <f t="shared" si="67"/>
        <v>6</v>
      </c>
      <c r="J132">
        <f t="shared" si="68"/>
        <v>15</v>
      </c>
      <c r="K132">
        <f t="shared" si="69"/>
        <v>20</v>
      </c>
      <c r="L132">
        <f t="shared" si="70"/>
        <v>0</v>
      </c>
      <c r="M132">
        <f t="shared" si="71"/>
        <v>1</v>
      </c>
      <c r="N132">
        <f t="shared" si="72"/>
        <v>0</v>
      </c>
      <c r="O132" s="4">
        <f t="shared" si="73"/>
        <v>65843</v>
      </c>
      <c r="P132" t="b">
        <f t="shared" si="74"/>
        <v>1</v>
      </c>
    </row>
    <row r="133" spans="1:16" x14ac:dyDescent="0.3">
      <c r="A133">
        <v>2081</v>
      </c>
      <c r="B133" s="4">
        <f t="shared" si="60"/>
        <v>66200</v>
      </c>
      <c r="C133">
        <f t="shared" si="61"/>
        <v>10</v>
      </c>
      <c r="D133">
        <f t="shared" si="62"/>
        <v>20</v>
      </c>
      <c r="E133">
        <f t="shared" si="63"/>
        <v>81</v>
      </c>
      <c r="F133">
        <f t="shared" si="64"/>
        <v>5</v>
      </c>
      <c r="G133">
        <f t="shared" si="65"/>
        <v>0</v>
      </c>
      <c r="H133">
        <f t="shared" si="66"/>
        <v>1</v>
      </c>
      <c r="I133">
        <f t="shared" si="67"/>
        <v>6</v>
      </c>
      <c r="J133">
        <f t="shared" si="68"/>
        <v>4</v>
      </c>
      <c r="K133">
        <f t="shared" si="69"/>
        <v>20</v>
      </c>
      <c r="L133">
        <f t="shared" si="70"/>
        <v>1</v>
      </c>
      <c r="M133">
        <f t="shared" si="71"/>
        <v>4</v>
      </c>
      <c r="N133">
        <f t="shared" si="72"/>
        <v>0</v>
      </c>
      <c r="O133" s="4">
        <f t="shared" si="73"/>
        <v>66200</v>
      </c>
      <c r="P133" t="b">
        <f t="shared" si="74"/>
        <v>1</v>
      </c>
    </row>
    <row r="134" spans="1:16" x14ac:dyDescent="0.3">
      <c r="A134">
        <v>2082</v>
      </c>
      <c r="B134" s="4">
        <f t="shared" si="60"/>
        <v>66585</v>
      </c>
      <c r="C134">
        <f t="shared" si="61"/>
        <v>11</v>
      </c>
      <c r="D134">
        <f t="shared" si="62"/>
        <v>20</v>
      </c>
      <c r="E134">
        <f t="shared" si="63"/>
        <v>82</v>
      </c>
      <c r="F134">
        <f t="shared" si="64"/>
        <v>5</v>
      </c>
      <c r="G134">
        <f t="shared" si="65"/>
        <v>0</v>
      </c>
      <c r="H134">
        <f t="shared" si="66"/>
        <v>1</v>
      </c>
      <c r="I134">
        <f t="shared" si="67"/>
        <v>6</v>
      </c>
      <c r="J134">
        <f t="shared" si="68"/>
        <v>23</v>
      </c>
      <c r="K134">
        <f t="shared" si="69"/>
        <v>20</v>
      </c>
      <c r="L134">
        <f t="shared" si="70"/>
        <v>2</v>
      </c>
      <c r="M134">
        <f t="shared" si="71"/>
        <v>5</v>
      </c>
      <c r="N134">
        <f t="shared" si="72"/>
        <v>0</v>
      </c>
      <c r="O134" s="4">
        <f t="shared" si="73"/>
        <v>66585</v>
      </c>
      <c r="P134" t="b">
        <f t="shared" si="74"/>
        <v>1</v>
      </c>
    </row>
    <row r="135" spans="1:16" x14ac:dyDescent="0.3">
      <c r="A135">
        <v>2083</v>
      </c>
      <c r="B135" s="4">
        <f t="shared" si="60"/>
        <v>66935</v>
      </c>
      <c r="C135">
        <f t="shared" si="61"/>
        <v>12</v>
      </c>
      <c r="D135">
        <f t="shared" si="62"/>
        <v>20</v>
      </c>
      <c r="E135">
        <f t="shared" si="63"/>
        <v>83</v>
      </c>
      <c r="F135">
        <f t="shared" si="64"/>
        <v>5</v>
      </c>
      <c r="G135">
        <f t="shared" si="65"/>
        <v>0</v>
      </c>
      <c r="H135">
        <f t="shared" si="66"/>
        <v>1</v>
      </c>
      <c r="I135">
        <f t="shared" si="67"/>
        <v>6</v>
      </c>
      <c r="J135">
        <f t="shared" si="68"/>
        <v>12</v>
      </c>
      <c r="K135">
        <f t="shared" si="69"/>
        <v>20</v>
      </c>
      <c r="L135">
        <f t="shared" si="70"/>
        <v>3</v>
      </c>
      <c r="M135">
        <f t="shared" si="71"/>
        <v>1</v>
      </c>
      <c r="N135">
        <f t="shared" si="72"/>
        <v>0</v>
      </c>
      <c r="O135" s="4">
        <f t="shared" si="73"/>
        <v>66935</v>
      </c>
      <c r="P135" t="b">
        <f t="shared" si="74"/>
        <v>1</v>
      </c>
    </row>
    <row r="136" spans="1:16" x14ac:dyDescent="0.3">
      <c r="A136">
        <v>2084</v>
      </c>
      <c r="B136" s="4">
        <f t="shared" si="60"/>
        <v>67292</v>
      </c>
      <c r="C136">
        <f t="shared" si="61"/>
        <v>13</v>
      </c>
      <c r="D136">
        <f t="shared" si="62"/>
        <v>20</v>
      </c>
      <c r="E136">
        <f t="shared" si="63"/>
        <v>84</v>
      </c>
      <c r="F136">
        <f t="shared" si="64"/>
        <v>5</v>
      </c>
      <c r="G136">
        <f t="shared" si="65"/>
        <v>0</v>
      </c>
      <c r="H136">
        <f t="shared" si="66"/>
        <v>1</v>
      </c>
      <c r="I136">
        <f t="shared" si="67"/>
        <v>6</v>
      </c>
      <c r="J136">
        <f t="shared" si="68"/>
        <v>1</v>
      </c>
      <c r="K136">
        <f t="shared" si="69"/>
        <v>21</v>
      </c>
      <c r="L136">
        <f t="shared" si="70"/>
        <v>0</v>
      </c>
      <c r="M136">
        <f t="shared" si="71"/>
        <v>3</v>
      </c>
      <c r="N136">
        <f t="shared" si="72"/>
        <v>0</v>
      </c>
      <c r="O136" s="4">
        <f t="shared" si="73"/>
        <v>67292</v>
      </c>
      <c r="P136" t="b">
        <f t="shared" si="74"/>
        <v>1</v>
      </c>
    </row>
    <row r="137" spans="1:16" x14ac:dyDescent="0.3">
      <c r="A137">
        <v>2085</v>
      </c>
      <c r="B137" s="4">
        <f t="shared" si="60"/>
        <v>67677</v>
      </c>
      <c r="C137">
        <f t="shared" si="61"/>
        <v>14</v>
      </c>
      <c r="D137">
        <f t="shared" si="62"/>
        <v>20</v>
      </c>
      <c r="E137">
        <f t="shared" si="63"/>
        <v>85</v>
      </c>
      <c r="F137">
        <f t="shared" si="64"/>
        <v>5</v>
      </c>
      <c r="G137">
        <f t="shared" si="65"/>
        <v>0</v>
      </c>
      <c r="H137">
        <f t="shared" si="66"/>
        <v>1</v>
      </c>
      <c r="I137">
        <f t="shared" si="67"/>
        <v>6</v>
      </c>
      <c r="J137">
        <f t="shared" si="68"/>
        <v>20</v>
      </c>
      <c r="K137">
        <f t="shared" si="69"/>
        <v>21</v>
      </c>
      <c r="L137">
        <f t="shared" si="70"/>
        <v>1</v>
      </c>
      <c r="M137">
        <f t="shared" si="71"/>
        <v>4</v>
      </c>
      <c r="N137">
        <f t="shared" si="72"/>
        <v>0</v>
      </c>
      <c r="O137" s="4">
        <f t="shared" si="73"/>
        <v>67677</v>
      </c>
      <c r="P137" t="b">
        <f t="shared" si="74"/>
        <v>1</v>
      </c>
    </row>
    <row r="138" spans="1:16" x14ac:dyDescent="0.3">
      <c r="A138">
        <v>2086</v>
      </c>
      <c r="B138" s="4">
        <f t="shared" si="60"/>
        <v>68027</v>
      </c>
      <c r="C138">
        <f t="shared" si="61"/>
        <v>15</v>
      </c>
      <c r="D138">
        <f t="shared" si="62"/>
        <v>20</v>
      </c>
      <c r="E138">
        <f t="shared" si="63"/>
        <v>86</v>
      </c>
      <c r="F138">
        <f t="shared" si="64"/>
        <v>5</v>
      </c>
      <c r="G138">
        <f t="shared" si="65"/>
        <v>0</v>
      </c>
      <c r="H138">
        <f t="shared" si="66"/>
        <v>1</v>
      </c>
      <c r="I138">
        <f t="shared" si="67"/>
        <v>6</v>
      </c>
      <c r="J138">
        <f t="shared" si="68"/>
        <v>9</v>
      </c>
      <c r="K138">
        <f t="shared" si="69"/>
        <v>21</v>
      </c>
      <c r="L138">
        <f t="shared" si="70"/>
        <v>2</v>
      </c>
      <c r="M138">
        <f t="shared" si="71"/>
        <v>0</v>
      </c>
      <c r="N138">
        <f t="shared" si="72"/>
        <v>0</v>
      </c>
      <c r="O138" s="4">
        <f t="shared" si="73"/>
        <v>68027</v>
      </c>
      <c r="P138" t="b">
        <f t="shared" si="74"/>
        <v>1</v>
      </c>
    </row>
    <row r="139" spans="1:16" x14ac:dyDescent="0.3">
      <c r="A139">
        <v>2087</v>
      </c>
      <c r="B139" s="4">
        <f t="shared" si="60"/>
        <v>68412</v>
      </c>
      <c r="C139">
        <f t="shared" si="61"/>
        <v>16</v>
      </c>
      <c r="D139">
        <f t="shared" si="62"/>
        <v>20</v>
      </c>
      <c r="E139">
        <f t="shared" si="63"/>
        <v>87</v>
      </c>
      <c r="F139">
        <f t="shared" si="64"/>
        <v>5</v>
      </c>
      <c r="G139">
        <f t="shared" si="65"/>
        <v>0</v>
      </c>
      <c r="H139">
        <f t="shared" si="66"/>
        <v>1</v>
      </c>
      <c r="I139">
        <f t="shared" si="67"/>
        <v>6</v>
      </c>
      <c r="J139">
        <f t="shared" si="68"/>
        <v>28</v>
      </c>
      <c r="K139">
        <f t="shared" si="69"/>
        <v>21</v>
      </c>
      <c r="L139">
        <f t="shared" si="70"/>
        <v>3</v>
      </c>
      <c r="M139">
        <f t="shared" si="71"/>
        <v>1</v>
      </c>
      <c r="N139">
        <f t="shared" si="72"/>
        <v>0</v>
      </c>
      <c r="O139" s="4">
        <f t="shared" si="73"/>
        <v>68412</v>
      </c>
      <c r="P139" t="b">
        <f t="shared" si="74"/>
        <v>1</v>
      </c>
    </row>
    <row r="140" spans="1:16" x14ac:dyDescent="0.3">
      <c r="A140">
        <v>2088</v>
      </c>
      <c r="B140" s="4">
        <f t="shared" si="60"/>
        <v>68769</v>
      </c>
      <c r="C140">
        <f t="shared" si="61"/>
        <v>17</v>
      </c>
      <c r="D140">
        <f t="shared" si="62"/>
        <v>20</v>
      </c>
      <c r="E140">
        <f t="shared" si="63"/>
        <v>88</v>
      </c>
      <c r="F140">
        <f t="shared" si="64"/>
        <v>5</v>
      </c>
      <c r="G140">
        <f t="shared" si="65"/>
        <v>0</v>
      </c>
      <c r="H140">
        <f t="shared" si="66"/>
        <v>1</v>
      </c>
      <c r="I140">
        <f t="shared" si="67"/>
        <v>6</v>
      </c>
      <c r="J140">
        <f t="shared" si="68"/>
        <v>17</v>
      </c>
      <c r="K140">
        <f t="shared" si="69"/>
        <v>22</v>
      </c>
      <c r="L140">
        <f t="shared" si="70"/>
        <v>0</v>
      </c>
      <c r="M140">
        <f t="shared" si="71"/>
        <v>3</v>
      </c>
      <c r="N140">
        <f t="shared" si="72"/>
        <v>0</v>
      </c>
      <c r="O140" s="4">
        <f t="shared" si="73"/>
        <v>68769</v>
      </c>
      <c r="P140" t="b">
        <f t="shared" si="74"/>
        <v>1</v>
      </c>
    </row>
    <row r="141" spans="1:16" x14ac:dyDescent="0.3">
      <c r="A141">
        <v>2089</v>
      </c>
      <c r="B141" s="4">
        <f t="shared" si="60"/>
        <v>69126</v>
      </c>
      <c r="C141">
        <f t="shared" si="61"/>
        <v>18</v>
      </c>
      <c r="D141">
        <f t="shared" si="62"/>
        <v>20</v>
      </c>
      <c r="E141">
        <f t="shared" si="63"/>
        <v>89</v>
      </c>
      <c r="F141">
        <f t="shared" si="64"/>
        <v>5</v>
      </c>
      <c r="G141">
        <f t="shared" si="65"/>
        <v>0</v>
      </c>
      <c r="H141">
        <f t="shared" si="66"/>
        <v>1</v>
      </c>
      <c r="I141">
        <f t="shared" si="67"/>
        <v>6</v>
      </c>
      <c r="J141">
        <f t="shared" si="68"/>
        <v>6</v>
      </c>
      <c r="K141">
        <f t="shared" si="69"/>
        <v>22</v>
      </c>
      <c r="L141">
        <f t="shared" si="70"/>
        <v>1</v>
      </c>
      <c r="M141">
        <f t="shared" si="71"/>
        <v>6</v>
      </c>
      <c r="N141">
        <f t="shared" si="72"/>
        <v>0</v>
      </c>
      <c r="O141" s="4">
        <f t="shared" si="73"/>
        <v>69126</v>
      </c>
      <c r="P141" t="b">
        <f t="shared" si="74"/>
        <v>1</v>
      </c>
    </row>
    <row r="142" spans="1:16" x14ac:dyDescent="0.3">
      <c r="A142">
        <v>2090</v>
      </c>
      <c r="B142" s="4">
        <f t="shared" si="60"/>
        <v>69504</v>
      </c>
      <c r="C142">
        <f t="shared" si="61"/>
        <v>0</v>
      </c>
      <c r="D142">
        <f t="shared" si="62"/>
        <v>20</v>
      </c>
      <c r="E142">
        <f t="shared" si="63"/>
        <v>90</v>
      </c>
      <c r="F142">
        <f t="shared" si="64"/>
        <v>5</v>
      </c>
      <c r="G142">
        <f t="shared" si="65"/>
        <v>0</v>
      </c>
      <c r="H142">
        <f t="shared" si="66"/>
        <v>1</v>
      </c>
      <c r="I142">
        <f t="shared" si="67"/>
        <v>6</v>
      </c>
      <c r="J142">
        <f t="shared" si="68"/>
        <v>24</v>
      </c>
      <c r="K142">
        <f t="shared" si="69"/>
        <v>22</v>
      </c>
      <c r="L142">
        <f t="shared" si="70"/>
        <v>2</v>
      </c>
      <c r="M142">
        <f t="shared" si="71"/>
        <v>1</v>
      </c>
      <c r="N142">
        <f t="shared" si="72"/>
        <v>0</v>
      </c>
      <c r="O142" s="4">
        <f t="shared" si="73"/>
        <v>69504</v>
      </c>
      <c r="P142" t="b">
        <f t="shared" si="74"/>
        <v>1</v>
      </c>
    </row>
    <row r="143" spans="1:16" x14ac:dyDescent="0.3">
      <c r="A143">
        <v>2091</v>
      </c>
      <c r="B143" s="4">
        <f t="shared" si="60"/>
        <v>69861</v>
      </c>
      <c r="C143">
        <f t="shared" si="61"/>
        <v>1</v>
      </c>
      <c r="D143">
        <f t="shared" si="62"/>
        <v>20</v>
      </c>
      <c r="E143">
        <f t="shared" si="63"/>
        <v>91</v>
      </c>
      <c r="F143">
        <f t="shared" si="64"/>
        <v>5</v>
      </c>
      <c r="G143">
        <f t="shared" si="65"/>
        <v>0</v>
      </c>
      <c r="H143">
        <f t="shared" si="66"/>
        <v>1</v>
      </c>
      <c r="I143">
        <f t="shared" si="67"/>
        <v>6</v>
      </c>
      <c r="J143">
        <f t="shared" si="68"/>
        <v>13</v>
      </c>
      <c r="K143">
        <f t="shared" si="69"/>
        <v>22</v>
      </c>
      <c r="L143">
        <f t="shared" si="70"/>
        <v>3</v>
      </c>
      <c r="M143">
        <f t="shared" si="71"/>
        <v>4</v>
      </c>
      <c r="N143">
        <f t="shared" si="72"/>
        <v>0</v>
      </c>
      <c r="O143" s="4">
        <f t="shared" si="73"/>
        <v>69861</v>
      </c>
      <c r="P143" t="b">
        <f t="shared" si="74"/>
        <v>1</v>
      </c>
    </row>
    <row r="144" spans="1:16" x14ac:dyDescent="0.3">
      <c r="A144">
        <v>2092</v>
      </c>
      <c r="B144" s="4">
        <f t="shared" si="60"/>
        <v>70218</v>
      </c>
      <c r="C144">
        <f t="shared" si="61"/>
        <v>2</v>
      </c>
      <c r="D144">
        <f t="shared" si="62"/>
        <v>20</v>
      </c>
      <c r="E144">
        <f t="shared" si="63"/>
        <v>92</v>
      </c>
      <c r="F144">
        <f t="shared" si="64"/>
        <v>5</v>
      </c>
      <c r="G144">
        <f t="shared" si="65"/>
        <v>0</v>
      </c>
      <c r="H144">
        <f t="shared" si="66"/>
        <v>1</v>
      </c>
      <c r="I144">
        <f t="shared" si="67"/>
        <v>6</v>
      </c>
      <c r="J144">
        <f t="shared" si="68"/>
        <v>2</v>
      </c>
      <c r="K144">
        <f t="shared" si="69"/>
        <v>23</v>
      </c>
      <c r="L144">
        <f t="shared" si="70"/>
        <v>0</v>
      </c>
      <c r="M144">
        <f t="shared" si="71"/>
        <v>6</v>
      </c>
      <c r="N144">
        <f t="shared" si="72"/>
        <v>0</v>
      </c>
      <c r="O144" s="4">
        <f t="shared" si="73"/>
        <v>70218</v>
      </c>
      <c r="P144" t="b">
        <f t="shared" si="74"/>
        <v>1</v>
      </c>
    </row>
    <row r="145" spans="1:16" x14ac:dyDescent="0.3">
      <c r="A145">
        <v>2093</v>
      </c>
      <c r="B145" s="4">
        <f t="shared" si="60"/>
        <v>70596</v>
      </c>
      <c r="C145">
        <f t="shared" si="61"/>
        <v>3</v>
      </c>
      <c r="D145">
        <f t="shared" si="62"/>
        <v>20</v>
      </c>
      <c r="E145">
        <f t="shared" si="63"/>
        <v>93</v>
      </c>
      <c r="F145">
        <f t="shared" si="64"/>
        <v>5</v>
      </c>
      <c r="G145">
        <f t="shared" si="65"/>
        <v>0</v>
      </c>
      <c r="H145">
        <f t="shared" si="66"/>
        <v>1</v>
      </c>
      <c r="I145">
        <f t="shared" si="67"/>
        <v>6</v>
      </c>
      <c r="J145">
        <f t="shared" si="68"/>
        <v>21</v>
      </c>
      <c r="K145">
        <f t="shared" si="69"/>
        <v>23</v>
      </c>
      <c r="L145">
        <f t="shared" si="70"/>
        <v>1</v>
      </c>
      <c r="M145">
        <f t="shared" si="71"/>
        <v>0</v>
      </c>
      <c r="N145">
        <f t="shared" si="72"/>
        <v>0</v>
      </c>
      <c r="O145" s="4">
        <f t="shared" si="73"/>
        <v>70596</v>
      </c>
      <c r="P145" t="b">
        <f t="shared" si="74"/>
        <v>1</v>
      </c>
    </row>
    <row r="146" spans="1:16" x14ac:dyDescent="0.3">
      <c r="A146">
        <v>2094</v>
      </c>
      <c r="B146" s="4">
        <f t="shared" si="60"/>
        <v>70953</v>
      </c>
      <c r="C146">
        <f t="shared" si="61"/>
        <v>4</v>
      </c>
      <c r="D146">
        <f t="shared" si="62"/>
        <v>20</v>
      </c>
      <c r="E146">
        <f t="shared" si="63"/>
        <v>94</v>
      </c>
      <c r="F146">
        <f t="shared" si="64"/>
        <v>5</v>
      </c>
      <c r="G146">
        <f t="shared" si="65"/>
        <v>0</v>
      </c>
      <c r="H146">
        <f t="shared" si="66"/>
        <v>1</v>
      </c>
      <c r="I146">
        <f t="shared" si="67"/>
        <v>6</v>
      </c>
      <c r="J146">
        <f t="shared" si="68"/>
        <v>10</v>
      </c>
      <c r="K146">
        <f t="shared" si="69"/>
        <v>23</v>
      </c>
      <c r="L146">
        <f t="shared" si="70"/>
        <v>2</v>
      </c>
      <c r="M146">
        <f t="shared" si="71"/>
        <v>3</v>
      </c>
      <c r="N146">
        <f t="shared" si="72"/>
        <v>0</v>
      </c>
      <c r="O146" s="4">
        <f t="shared" si="73"/>
        <v>70953</v>
      </c>
      <c r="P146" t="b">
        <f t="shared" si="74"/>
        <v>1</v>
      </c>
    </row>
    <row r="147" spans="1:16" x14ac:dyDescent="0.3">
      <c r="A147">
        <v>2095</v>
      </c>
      <c r="B147" s="4">
        <f t="shared" si="60"/>
        <v>71338</v>
      </c>
      <c r="C147">
        <f t="shared" si="61"/>
        <v>5</v>
      </c>
      <c r="D147">
        <f t="shared" si="62"/>
        <v>20</v>
      </c>
      <c r="E147">
        <f t="shared" si="63"/>
        <v>95</v>
      </c>
      <c r="F147">
        <f t="shared" si="64"/>
        <v>5</v>
      </c>
      <c r="G147">
        <f t="shared" si="65"/>
        <v>0</v>
      </c>
      <c r="H147">
        <f t="shared" si="66"/>
        <v>1</v>
      </c>
      <c r="I147">
        <f t="shared" si="67"/>
        <v>6</v>
      </c>
      <c r="J147">
        <f t="shared" si="68"/>
        <v>29</v>
      </c>
      <c r="K147">
        <f t="shared" si="69"/>
        <v>23</v>
      </c>
      <c r="L147">
        <f t="shared" si="70"/>
        <v>3</v>
      </c>
      <c r="M147">
        <f t="shared" si="71"/>
        <v>4</v>
      </c>
      <c r="N147">
        <f t="shared" si="72"/>
        <v>0</v>
      </c>
      <c r="O147" s="4">
        <f t="shared" si="73"/>
        <v>71338</v>
      </c>
      <c r="P147" t="b">
        <f t="shared" si="74"/>
        <v>1</v>
      </c>
    </row>
    <row r="148" spans="1:16" x14ac:dyDescent="0.3">
      <c r="A148">
        <v>2096</v>
      </c>
      <c r="B148" s="4">
        <f t="shared" si="60"/>
        <v>71695</v>
      </c>
      <c r="C148">
        <f t="shared" si="61"/>
        <v>6</v>
      </c>
      <c r="D148">
        <f t="shared" si="62"/>
        <v>20</v>
      </c>
      <c r="E148">
        <f t="shared" si="63"/>
        <v>96</v>
      </c>
      <c r="F148">
        <f t="shared" si="64"/>
        <v>5</v>
      </c>
      <c r="G148">
        <f t="shared" si="65"/>
        <v>0</v>
      </c>
      <c r="H148">
        <f t="shared" si="66"/>
        <v>1</v>
      </c>
      <c r="I148">
        <f t="shared" si="67"/>
        <v>6</v>
      </c>
      <c r="J148">
        <f t="shared" si="68"/>
        <v>18</v>
      </c>
      <c r="K148">
        <f t="shared" si="69"/>
        <v>24</v>
      </c>
      <c r="L148">
        <f t="shared" si="70"/>
        <v>0</v>
      </c>
      <c r="M148">
        <f t="shared" si="71"/>
        <v>6</v>
      </c>
      <c r="N148">
        <f t="shared" si="72"/>
        <v>0</v>
      </c>
      <c r="O148" s="4">
        <f t="shared" si="73"/>
        <v>71695</v>
      </c>
      <c r="P148" t="b">
        <f t="shared" si="74"/>
        <v>1</v>
      </c>
    </row>
    <row r="149" spans="1:16" x14ac:dyDescent="0.3">
      <c r="A149">
        <v>2097</v>
      </c>
      <c r="B149" s="4">
        <f t="shared" si="60"/>
        <v>72045</v>
      </c>
      <c r="C149">
        <f t="shared" si="61"/>
        <v>7</v>
      </c>
      <c r="D149">
        <f t="shared" si="62"/>
        <v>20</v>
      </c>
      <c r="E149">
        <f t="shared" si="63"/>
        <v>97</v>
      </c>
      <c r="F149">
        <f t="shared" si="64"/>
        <v>5</v>
      </c>
      <c r="G149">
        <f t="shared" si="65"/>
        <v>0</v>
      </c>
      <c r="H149">
        <f t="shared" si="66"/>
        <v>1</v>
      </c>
      <c r="I149">
        <f t="shared" si="67"/>
        <v>6</v>
      </c>
      <c r="J149">
        <f t="shared" si="68"/>
        <v>7</v>
      </c>
      <c r="K149">
        <f t="shared" si="69"/>
        <v>24</v>
      </c>
      <c r="L149">
        <f t="shared" si="70"/>
        <v>1</v>
      </c>
      <c r="M149">
        <f t="shared" si="71"/>
        <v>2</v>
      </c>
      <c r="N149">
        <f t="shared" si="72"/>
        <v>0</v>
      </c>
      <c r="O149" s="4">
        <f t="shared" si="73"/>
        <v>72045</v>
      </c>
      <c r="P149" t="b">
        <f t="shared" si="74"/>
        <v>1</v>
      </c>
    </row>
    <row r="150" spans="1:16" x14ac:dyDescent="0.3">
      <c r="A150">
        <v>2098</v>
      </c>
      <c r="B150" s="4">
        <f t="shared" si="60"/>
        <v>72430</v>
      </c>
      <c r="C150">
        <f t="shared" si="61"/>
        <v>8</v>
      </c>
      <c r="D150">
        <f t="shared" si="62"/>
        <v>20</v>
      </c>
      <c r="E150">
        <f t="shared" si="63"/>
        <v>98</v>
      </c>
      <c r="F150">
        <f t="shared" si="64"/>
        <v>5</v>
      </c>
      <c r="G150">
        <f t="shared" si="65"/>
        <v>0</v>
      </c>
      <c r="H150">
        <f t="shared" si="66"/>
        <v>1</v>
      </c>
      <c r="I150">
        <f t="shared" si="67"/>
        <v>6</v>
      </c>
      <c r="J150">
        <f t="shared" si="68"/>
        <v>26</v>
      </c>
      <c r="K150">
        <f t="shared" si="69"/>
        <v>24</v>
      </c>
      <c r="L150">
        <f t="shared" si="70"/>
        <v>2</v>
      </c>
      <c r="M150">
        <f t="shared" si="71"/>
        <v>3</v>
      </c>
      <c r="N150">
        <f t="shared" si="72"/>
        <v>0</v>
      </c>
      <c r="O150" s="4">
        <f t="shared" si="73"/>
        <v>72430</v>
      </c>
      <c r="P150" t="b">
        <f t="shared" si="74"/>
        <v>1</v>
      </c>
    </row>
    <row r="151" spans="1:16" x14ac:dyDescent="0.3">
      <c r="A151">
        <v>2099</v>
      </c>
      <c r="B151" s="4">
        <f t="shared" si="60"/>
        <v>72787</v>
      </c>
      <c r="C151">
        <f t="shared" si="61"/>
        <v>9</v>
      </c>
      <c r="D151">
        <f t="shared" si="62"/>
        <v>20</v>
      </c>
      <c r="E151">
        <f t="shared" si="63"/>
        <v>99</v>
      </c>
      <c r="F151">
        <f t="shared" si="64"/>
        <v>5</v>
      </c>
      <c r="G151">
        <f t="shared" si="65"/>
        <v>0</v>
      </c>
      <c r="H151">
        <f t="shared" si="66"/>
        <v>1</v>
      </c>
      <c r="I151">
        <f t="shared" si="67"/>
        <v>6</v>
      </c>
      <c r="J151">
        <f t="shared" si="68"/>
        <v>15</v>
      </c>
      <c r="K151">
        <f t="shared" si="69"/>
        <v>24</v>
      </c>
      <c r="L151">
        <f t="shared" si="70"/>
        <v>3</v>
      </c>
      <c r="M151">
        <f t="shared" si="71"/>
        <v>6</v>
      </c>
      <c r="N151">
        <f t="shared" si="72"/>
        <v>0</v>
      </c>
      <c r="O151" s="4">
        <f t="shared" si="73"/>
        <v>72787</v>
      </c>
      <c r="P151" t="b">
        <f t="shared" si="74"/>
        <v>1</v>
      </c>
    </row>
    <row r="152" spans="1:16" x14ac:dyDescent="0.3">
      <c r="A152">
        <v>2100</v>
      </c>
      <c r="B152" s="4">
        <f t="shared" si="60"/>
        <v>73137</v>
      </c>
      <c r="C152">
        <f t="shared" si="61"/>
        <v>10</v>
      </c>
      <c r="D152">
        <f t="shared" si="62"/>
        <v>21</v>
      </c>
      <c r="E152">
        <f t="shared" si="63"/>
        <v>0</v>
      </c>
      <c r="F152">
        <f t="shared" si="64"/>
        <v>5</v>
      </c>
      <c r="G152">
        <f t="shared" si="65"/>
        <v>1</v>
      </c>
      <c r="H152">
        <f t="shared" si="66"/>
        <v>1</v>
      </c>
      <c r="I152">
        <f t="shared" si="67"/>
        <v>7</v>
      </c>
      <c r="J152">
        <f t="shared" si="68"/>
        <v>4</v>
      </c>
      <c r="K152">
        <f t="shared" si="69"/>
        <v>0</v>
      </c>
      <c r="L152">
        <f t="shared" si="70"/>
        <v>0</v>
      </c>
      <c r="M152">
        <f t="shared" si="71"/>
        <v>2</v>
      </c>
      <c r="N152">
        <f t="shared" si="72"/>
        <v>0</v>
      </c>
      <c r="O152" s="4">
        <f t="shared" si="73"/>
        <v>73137</v>
      </c>
      <c r="P152" t="b">
        <f t="shared" si="74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Om filen</vt:lpstr>
      <vt:lpstr>Helligdage</vt:lpstr>
      <vt:lpstr>Før og efter 2024</vt:lpstr>
      <vt:lpstr>Brug i formler</vt:lpstr>
      <vt:lpstr>Påske 1950-2100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Danske helligdage i Excel</dc:title>
  <dc:creator/>
  <cp:lastModifiedBy/>
  <dcterms:created xsi:type="dcterms:W3CDTF">2026-09-18T07:50:30Z</dcterms:created>
  <dcterms:modified xsi:type="dcterms:W3CDTF">2026-09-18T07:50:42Z</dcterms:modified>
</cp:coreProperties>
</file>