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F2F49892-6737-4FEB-B4E4-A8423474F7FC}" xr6:coauthVersionLast="47" xr6:coauthVersionMax="47" xr10:uidLastSave="{00000000-0000-0000-0000-000000000000}"/>
  <bookViews>
    <workbookView xWindow="-108" yWindow="-108" windowWidth="23256" windowHeight="12456" xr2:uid="{A3C21875-6829-4E4F-BF96-186D6114071A}"/>
  </bookViews>
  <sheets>
    <sheet name="Om filen" sheetId="1" r:id="rId1"/>
    <sheet name="Alder" sheetId="2" r:id="rId2"/>
    <sheet name="Anciennit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" i="3" l="1"/>
  <c r="I3" i="3"/>
  <c r="I4" i="3"/>
  <c r="I5" i="3"/>
  <c r="I6" i="3"/>
  <c r="H2" i="3"/>
  <c r="H3" i="3"/>
  <c r="H4" i="3"/>
  <c r="H5" i="3"/>
  <c r="H6" i="3"/>
  <c r="G2" i="3"/>
  <c r="G3" i="3"/>
  <c r="G4" i="3"/>
  <c r="G5" i="3"/>
  <c r="G6" i="3"/>
  <c r="F2" i="3"/>
  <c r="F3" i="3"/>
  <c r="F4" i="3"/>
  <c r="F5" i="3"/>
  <c r="F6" i="3"/>
  <c r="E2" i="3"/>
  <c r="E3" i="3"/>
  <c r="E4" i="3"/>
  <c r="E5" i="3"/>
  <c r="E6" i="3"/>
  <c r="D2" i="3"/>
  <c r="D3" i="3"/>
  <c r="D4" i="3"/>
  <c r="D5" i="3"/>
  <c r="D6" i="3"/>
  <c r="C2" i="3"/>
  <c r="C3" i="3"/>
  <c r="C4" i="3"/>
  <c r="C5" i="3"/>
  <c r="C6" i="3"/>
  <c r="C8" i="3"/>
  <c r="G2" i="2"/>
  <c r="G3" i="2"/>
  <c r="G4" i="2"/>
  <c r="G5" i="2"/>
  <c r="G6" i="2"/>
  <c r="G7" i="2"/>
  <c r="G8" i="2"/>
  <c r="G9" i="2"/>
  <c r="G10" i="2"/>
  <c r="G11" i="2"/>
  <c r="F2" i="2"/>
  <c r="F3" i="2"/>
  <c r="F4" i="2"/>
  <c r="F5" i="2"/>
  <c r="F6" i="2"/>
  <c r="F7" i="2"/>
  <c r="F8" i="2"/>
  <c r="F9" i="2"/>
  <c r="F10" i="2"/>
  <c r="F11" i="2"/>
  <c r="E2" i="2"/>
  <c r="E3" i="2"/>
  <c r="E4" i="2"/>
  <c r="E5" i="2"/>
  <c r="E6" i="2"/>
  <c r="E7" i="2"/>
  <c r="E8" i="2"/>
  <c r="E9" i="2"/>
  <c r="E10" i="2"/>
  <c r="E11" i="2"/>
  <c r="D2" i="2"/>
  <c r="D3" i="2"/>
  <c r="D4" i="2"/>
  <c r="D5" i="2"/>
  <c r="D6" i="2"/>
  <c r="D7" i="2"/>
  <c r="D8" i="2"/>
  <c r="D9" i="2"/>
  <c r="D10" i="2"/>
  <c r="D11" i="2"/>
  <c r="C2" i="2"/>
  <c r="C3" i="2"/>
  <c r="C4" i="2"/>
  <c r="C5" i="2"/>
  <c r="C6" i="2"/>
  <c r="C7" i="2"/>
  <c r="C8" i="2"/>
  <c r="C9" i="2"/>
  <c r="C10" i="2"/>
  <c r="C11" i="2"/>
  <c r="C15" i="2"/>
  <c r="C14" i="2"/>
</calcChain>
</file>

<file path=xl/sharedStrings.xml><?xml version="1.0" encoding="utf-8"?>
<sst xmlns="http://schemas.openxmlformats.org/spreadsheetml/2006/main" count="38" uniqueCount="37">
  <si>
    <t>Alder og anciennitet i Excel</t>
  </si>
  <si>
    <t>Hører til guiden 'Beregn alder og anciennitet ud fra datoer' på Excelformel.dk.</t>
  </si>
  <si>
    <t>Arket 'Alder' sammenligner DATO.FORSKEL, en formel uden DATO.FORSKEL og ÅR.BRØK, også for personer født 29. februar.</t>
  </si>
  <si>
    <t>Arket 'Anciennitet' viser år, måneder og dage. Brug fødselsdatoer, aldrig CPR-numre. Alle datoer er opdigtede.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</si>
  <si>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</si>
  <si>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</si>
  <si>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</si>
  <si>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</si>
  <si>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Fødselsdato</t>
  </si>
  <si>
    <t>Beregningsdato</t>
  </si>
  <si>
    <t>DATO.FORSKEL</t>
  </si>
  <si>
    <t>Uden DATO.FORSKEL</t>
  </si>
  <si>
    <t>ÅR.BRØK basis 1</t>
  </si>
  <si>
    <t>ÅR.BRØK basis 0</t>
  </si>
  <si>
    <t>ÅR.BRØK (4 dec.)</t>
  </si>
  <si>
    <t>Note</t>
  </si>
  <si>
    <t>Dagen før fødselsdag</t>
  </si>
  <si>
    <t>På fødselsdagen</t>
  </si>
  <si>
    <t>Født 29. feb., ikke skudår</t>
  </si>
  <si>
    <t>Dagen efter</t>
  </si>
  <si>
    <t>Skudår</t>
  </si>
  <si>
    <t>Dagen før</t>
  </si>
  <si>
    <t>Født 29. feb.</t>
  </si>
  <si>
    <t>Dagen før, over skudår</t>
  </si>
  <si>
    <t>Årets sidste dag</t>
  </si>
  <si>
    <t>Alder i dag (afhænger af dagens dato)</t>
  </si>
  <si>
    <t>Hjælpedato: DATO(2025;2;29)</t>
  </si>
  <si>
    <t>Ansat</t>
  </si>
  <si>
    <t>Opgørelsesdato</t>
  </si>
  <si>
    <t>Hele år</t>
  </si>
  <si>
    <t>Måneder ud over år</t>
  </si>
  <si>
    <t>Anciennitet</t>
  </si>
  <si>
    <t>Måneder i alt</t>
  </si>
  <si>
    <t>Dage (md)</t>
  </si>
  <si>
    <t>Dage (sikker)</t>
  </si>
  <si>
    <t>Med dage</t>
  </si>
  <si>
    <t>Start efter slut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</si>
</sst>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E0098-BC69-45B2-B07F-5CE2832DB5EE}">
  <dimension ref="A1:A10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C9249-2E39-4E04-98E0-798EDBC79798}">
  <dimension ref="A1:H15"/>
  <sheetViews>
    <sheetView workbookViewId="0"/>
  </sheetViews>
  <sheetFormatPr defaultRowHeight="14.4" x14ac:dyDescent="0.3"/>
  <cols>
    <col min="1" max="1" width="30.77734375" bestFit="1" customWidth="1"/>
    <col min="2" max="2" width="13.88671875" bestFit="1" customWidth="1"/>
    <col min="3" max="3" width="13.77734375" bestFit="1" customWidth="1"/>
    <col min="4" max="4" width="18.5546875" bestFit="1" customWidth="1"/>
    <col min="5" max="6" width="14.6640625" bestFit="1" customWidth="1"/>
    <col min="7" max="7" width="15.21875" bestFit="1" customWidth="1"/>
    <col min="8" max="8" width="21" bestFit="1" customWidth="1"/>
  </cols>
  <sheetData>
    <row r="1" spans="1:8" x14ac:dyDescent="0.3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 x14ac:dyDescent="0.3">
      <c r="A2" s="4">
        <v>33008</v>
      </c>
      <c r="B2" s="4">
        <v>46156</v>
      </c>
      <c r="C2">
        <f t="shared" ref="C2:C11" si="0">DATEDIF(A2,B2,"y")</f>
        <v>35</v>
      </c>
      <c r="D2">
        <f t="shared" ref="D2:D11" si="1">YEAR(B2)-YEAR(A2)-(DATE(YEAR(B2),MONTH(A2),DAY(A2))&gt;B2)</f>
        <v>35</v>
      </c>
      <c r="E2">
        <f t="shared" ref="E2:E11" si="2">INT(YEARFRAC(A2,B2,1))</f>
        <v>35</v>
      </c>
      <c r="F2">
        <f t="shared" ref="F2:F11" si="3">INT(YEARFRAC(A2,B2))</f>
        <v>35</v>
      </c>
      <c r="G2" s="3">
        <f t="shared" ref="G2:G11" si="4">YEARFRAC(A2,B2,1)</f>
        <v>35.997928074589318</v>
      </c>
      <c r="H2" t="s">
        <v>16</v>
      </c>
    </row>
    <row r="3" spans="1:8" x14ac:dyDescent="0.3">
      <c r="A3" s="4">
        <v>33008</v>
      </c>
      <c r="B3" s="4">
        <v>46157</v>
      </c>
      <c r="C3">
        <f t="shared" si="0"/>
        <v>36</v>
      </c>
      <c r="D3">
        <f t="shared" si="1"/>
        <v>36</v>
      </c>
      <c r="E3">
        <f t="shared" si="2"/>
        <v>36</v>
      </c>
      <c r="F3">
        <f t="shared" si="3"/>
        <v>36</v>
      </c>
      <c r="G3" s="3">
        <f t="shared" si="4"/>
        <v>36.000665976024862</v>
      </c>
      <c r="H3" t="s">
        <v>17</v>
      </c>
    </row>
    <row r="4" spans="1:8" x14ac:dyDescent="0.3">
      <c r="A4" s="4">
        <v>38046</v>
      </c>
      <c r="B4" s="4">
        <v>45716</v>
      </c>
      <c r="C4">
        <f t="shared" si="0"/>
        <v>20</v>
      </c>
      <c r="D4">
        <f t="shared" si="1"/>
        <v>20</v>
      </c>
      <c r="E4">
        <f t="shared" si="2"/>
        <v>20</v>
      </c>
      <c r="F4">
        <f t="shared" si="3"/>
        <v>21</v>
      </c>
      <c r="G4" s="3">
        <f t="shared" si="4"/>
        <v>20.998008959681435</v>
      </c>
      <c r="H4" t="s">
        <v>18</v>
      </c>
    </row>
    <row r="5" spans="1:8" x14ac:dyDescent="0.3">
      <c r="A5" s="4">
        <v>38046</v>
      </c>
      <c r="B5" s="4">
        <v>45717</v>
      </c>
      <c r="C5">
        <f t="shared" si="0"/>
        <v>21</v>
      </c>
      <c r="D5">
        <f t="shared" si="1"/>
        <v>21</v>
      </c>
      <c r="E5">
        <f t="shared" si="2"/>
        <v>21</v>
      </c>
      <c r="F5">
        <f t="shared" si="3"/>
        <v>21</v>
      </c>
      <c r="G5" s="3">
        <f t="shared" si="4"/>
        <v>21.000746640119463</v>
      </c>
      <c r="H5" t="s">
        <v>19</v>
      </c>
    </row>
    <row r="6" spans="1:8" x14ac:dyDescent="0.3">
      <c r="A6" s="4">
        <v>38046</v>
      </c>
      <c r="B6" s="4">
        <v>46812</v>
      </c>
      <c r="C6">
        <f t="shared" si="0"/>
        <v>24</v>
      </c>
      <c r="D6">
        <f t="shared" si="1"/>
        <v>24</v>
      </c>
      <c r="E6">
        <f t="shared" si="2"/>
        <v>23</v>
      </c>
      <c r="F6">
        <f t="shared" si="3"/>
        <v>24</v>
      </c>
      <c r="G6" s="3">
        <f t="shared" si="4"/>
        <v>23.998028909329832</v>
      </c>
      <c r="H6" t="s">
        <v>20</v>
      </c>
    </row>
    <row r="7" spans="1:8" x14ac:dyDescent="0.3">
      <c r="A7" s="4">
        <v>36584</v>
      </c>
      <c r="B7" s="4">
        <v>46080</v>
      </c>
      <c r="C7">
        <f t="shared" si="0"/>
        <v>25</v>
      </c>
      <c r="D7">
        <f t="shared" si="1"/>
        <v>25</v>
      </c>
      <c r="E7">
        <f t="shared" si="2"/>
        <v>25</v>
      </c>
      <c r="F7">
        <f t="shared" si="3"/>
        <v>25</v>
      </c>
      <c r="G7" s="3">
        <f t="shared" si="4"/>
        <v>25.997972013790307</v>
      </c>
      <c r="H7" t="s">
        <v>21</v>
      </c>
    </row>
    <row r="8" spans="1:8" x14ac:dyDescent="0.3">
      <c r="A8" s="4">
        <v>32202</v>
      </c>
      <c r="B8" s="4">
        <v>46081</v>
      </c>
      <c r="C8">
        <f t="shared" si="0"/>
        <v>37</v>
      </c>
      <c r="D8">
        <f t="shared" si="1"/>
        <v>37</v>
      </c>
      <c r="E8">
        <f t="shared" si="2"/>
        <v>37</v>
      </c>
      <c r="F8">
        <f t="shared" si="3"/>
        <v>38</v>
      </c>
      <c r="G8" s="3">
        <f t="shared" si="4"/>
        <v>37.997964197964194</v>
      </c>
      <c r="H8" t="s">
        <v>22</v>
      </c>
    </row>
    <row r="9" spans="1:8" x14ac:dyDescent="0.3">
      <c r="A9" s="4">
        <v>35125</v>
      </c>
      <c r="B9" s="4">
        <v>46081</v>
      </c>
      <c r="C9">
        <f t="shared" si="0"/>
        <v>29</v>
      </c>
      <c r="D9">
        <f t="shared" si="1"/>
        <v>29</v>
      </c>
      <c r="E9">
        <f t="shared" si="2"/>
        <v>29</v>
      </c>
      <c r="F9">
        <f t="shared" si="3"/>
        <v>29</v>
      </c>
      <c r="G9" s="3">
        <f t="shared" si="4"/>
        <v>29.995230945862403</v>
      </c>
      <c r="H9" t="s">
        <v>23</v>
      </c>
    </row>
    <row r="10" spans="1:8" x14ac:dyDescent="0.3">
      <c r="A10" s="4">
        <v>40969</v>
      </c>
      <c r="B10" s="4">
        <v>46081</v>
      </c>
      <c r="C10">
        <f t="shared" si="0"/>
        <v>13</v>
      </c>
      <c r="D10">
        <f t="shared" si="1"/>
        <v>13</v>
      </c>
      <c r="E10">
        <f t="shared" si="2"/>
        <v>13</v>
      </c>
      <c r="F10">
        <f t="shared" si="3"/>
        <v>13</v>
      </c>
      <c r="G10" s="3">
        <f t="shared" si="4"/>
        <v>13.995254608505203</v>
      </c>
      <c r="H10" t="s">
        <v>21</v>
      </c>
    </row>
    <row r="11" spans="1:8" x14ac:dyDescent="0.3">
      <c r="A11" s="4">
        <v>25569</v>
      </c>
      <c r="B11" s="4">
        <v>46387</v>
      </c>
      <c r="C11">
        <f t="shared" si="0"/>
        <v>56</v>
      </c>
      <c r="D11">
        <f t="shared" si="1"/>
        <v>56</v>
      </c>
      <c r="E11">
        <f t="shared" si="2"/>
        <v>56</v>
      </c>
      <c r="F11">
        <f t="shared" si="3"/>
        <v>57</v>
      </c>
      <c r="G11" s="3">
        <f t="shared" si="4"/>
        <v>56.997262116336039</v>
      </c>
      <c r="H11" t="s">
        <v>24</v>
      </c>
    </row>
    <row r="14" spans="1:8" x14ac:dyDescent="0.3">
      <c r="A14" t="s">
        <v>25</v>
      </c>
      <c r="C14">
        <f ca="1">DATEDIF(A2,TODAY(),"y")</f>
        <v>36</v>
      </c>
    </row>
    <row r="15" spans="1:8" x14ac:dyDescent="0.3">
      <c r="A15" t="s">
        <v>26</v>
      </c>
      <c r="C15" s="4">
        <f>DATE(2025,2,29)</f>
        <v>45717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120D4-D6C6-41A5-A9B7-1A6F084AE69A}">
  <dimension ref="A1:I8"/>
  <sheetViews>
    <sheetView workbookViewId="0"/>
  </sheetViews>
  <sheetFormatPr defaultRowHeight="14.4" x14ac:dyDescent="0.3"/>
  <cols>
    <col min="1" max="1" width="12.109375" bestFit="1" customWidth="1"/>
    <col min="2" max="2" width="14.21875" bestFit="1" customWidth="1"/>
    <col min="3" max="3" width="10.21875" bestFit="1" customWidth="1"/>
    <col min="4" max="4" width="16.6640625" bestFit="1" customWidth="1"/>
    <col min="5" max="5" width="12.6640625" bestFit="1" customWidth="1"/>
    <col min="6" max="6" width="11.6640625" bestFit="1" customWidth="1"/>
    <col min="7" max="7" width="9.5546875" bestFit="1" customWidth="1"/>
    <col min="8" max="8" width="11.88671875" bestFit="1" customWidth="1"/>
    <col min="9" max="9" width="20" bestFit="1" customWidth="1"/>
  </cols>
  <sheetData>
    <row r="1" spans="1:9" x14ac:dyDescent="0.3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</row>
    <row r="2" spans="1:9" x14ac:dyDescent="0.3">
      <c r="A2" s="4">
        <v>43678</v>
      </c>
      <c r="B2" s="4">
        <v>46281</v>
      </c>
      <c r="C2">
        <f t="shared" ref="C2:C6" si="0">DATEDIF(A2,B2,"y")</f>
        <v>7</v>
      </c>
      <c r="D2">
        <f t="shared" ref="D2:D6" si="1">DATEDIF(A2,B2,"ym")</f>
        <v>1</v>
      </c>
      <c r="E2" t="str">
        <f t="shared" ref="E2:E6" si="2">DATEDIF(A2,B2,"y")&amp;" år og "&amp;DATEDIF(A2,B2,"ym")&amp;" mdr."</f>
        <v>7 år og 1 mdr.</v>
      </c>
      <c r="F2">
        <f t="shared" ref="F2:F6" si="3">DATEDIF(A2,B2,"m")</f>
        <v>85</v>
      </c>
      <c r="G2">
        <f t="shared" ref="G2:G6" si="4">DATEDIF(A2,B2,"md")</f>
        <v>15</v>
      </c>
      <c r="H2" s="5">
        <f t="shared" ref="H2:H6" si="5">B2-EDATE(A2,DATEDIF(A2,B2,"m"))</f>
        <v>15</v>
      </c>
      <c r="I2" t="str">
        <f t="shared" ref="I2:I6" si="6">DATEDIF(A2,B2,"y")&amp;" år, "&amp;DATEDIF(A2,B2,"ym")&amp;" mdr. og "&amp;B2-EDATE(A2,DATEDIF(A2,B2,"m"))&amp;" dage"</f>
        <v>7 år, 1 mdr. og 15 dage</v>
      </c>
    </row>
    <row r="3" spans="1:9" x14ac:dyDescent="0.3">
      <c r="A3" s="4">
        <v>45611</v>
      </c>
      <c r="B3" s="4">
        <v>46281</v>
      </c>
      <c r="C3">
        <f t="shared" si="0"/>
        <v>1</v>
      </c>
      <c r="D3">
        <f t="shared" si="1"/>
        <v>10</v>
      </c>
      <c r="E3" t="str">
        <f t="shared" si="2"/>
        <v>1 år og 10 mdr.</v>
      </c>
      <c r="F3">
        <f t="shared" si="3"/>
        <v>22</v>
      </c>
      <c r="G3">
        <f t="shared" si="4"/>
        <v>1</v>
      </c>
      <c r="H3" s="5">
        <f t="shared" si="5"/>
        <v>1</v>
      </c>
      <c r="I3" t="str">
        <f t="shared" si="6"/>
        <v>1 år, 10 mdr. og 1 dage</v>
      </c>
    </row>
    <row r="4" spans="1:9" x14ac:dyDescent="0.3">
      <c r="A4" s="4">
        <v>46053</v>
      </c>
      <c r="B4" s="4">
        <v>46082</v>
      </c>
      <c r="C4">
        <f t="shared" si="0"/>
        <v>0</v>
      </c>
      <c r="D4">
        <f t="shared" si="1"/>
        <v>1</v>
      </c>
      <c r="E4" t="str">
        <f t="shared" si="2"/>
        <v>0 år og 1 mdr.</v>
      </c>
      <c r="F4">
        <f t="shared" si="3"/>
        <v>1</v>
      </c>
      <c r="G4">
        <f t="shared" si="4"/>
        <v>-2</v>
      </c>
      <c r="H4" s="5">
        <f t="shared" si="5"/>
        <v>1</v>
      </c>
      <c r="I4" t="str">
        <f t="shared" si="6"/>
        <v>0 år, 1 mdr. og 1 dage</v>
      </c>
    </row>
    <row r="5" spans="1:9" x14ac:dyDescent="0.3">
      <c r="A5" s="4">
        <v>44455</v>
      </c>
      <c r="B5" s="4">
        <v>46281</v>
      </c>
      <c r="C5">
        <f t="shared" si="0"/>
        <v>5</v>
      </c>
      <c r="D5">
        <f t="shared" si="1"/>
        <v>0</v>
      </c>
      <c r="E5" t="str">
        <f t="shared" si="2"/>
        <v>5 år og 0 mdr.</v>
      </c>
      <c r="F5">
        <f t="shared" si="3"/>
        <v>60</v>
      </c>
      <c r="G5">
        <f t="shared" si="4"/>
        <v>0</v>
      </c>
      <c r="H5" s="5">
        <f t="shared" si="5"/>
        <v>0</v>
      </c>
      <c r="I5" t="str">
        <f t="shared" si="6"/>
        <v>5 år, 0 mdr. og 0 dage</v>
      </c>
    </row>
    <row r="6" spans="1:9" x14ac:dyDescent="0.3">
      <c r="A6" s="4">
        <v>45950</v>
      </c>
      <c r="B6" s="4">
        <v>46281</v>
      </c>
      <c r="C6">
        <f t="shared" si="0"/>
        <v>0</v>
      </c>
      <c r="D6">
        <f t="shared" si="1"/>
        <v>10</v>
      </c>
      <c r="E6" t="str">
        <f t="shared" si="2"/>
        <v>0 år og 10 mdr.</v>
      </c>
      <c r="F6">
        <f t="shared" si="3"/>
        <v>10</v>
      </c>
      <c r="G6">
        <f t="shared" si="4"/>
        <v>27</v>
      </c>
      <c r="H6" s="5">
        <f t="shared" si="5"/>
        <v>27</v>
      </c>
      <c r="I6" t="str">
        <f t="shared" si="6"/>
        <v>0 år, 10 mdr. og 27 dage</v>
      </c>
    </row>
    <row r="8" spans="1:9" x14ac:dyDescent="0.3">
      <c r="A8" t="s">
        <v>36</v>
      </c>
      <c r="C8" t="e">
        <f>DATEDIF(B2,A2,"y")</f>
        <v>#NUM!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Om filen</vt:lpstr>
      <vt:lpstr>Alder</vt:lpstr>
      <vt:lpstr>Anciennitet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Alder og anciennitet i Excel</dc:title>
  <dc:creator/>
  <cp:lastModifiedBy/>
  <dcterms:created xsi:type="dcterms:W3CDTF">2026-09-17T13:16:14Z</dcterms:created>
  <dcterms:modified xsi:type="dcterms:W3CDTF">2026-09-17T13:16:17Z</dcterms:modified>
</cp:coreProperties>
</file>