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DF0E3976-262D-4E9C-8BBE-DF07C626D973}" xr6:coauthVersionLast="47" xr6:coauthVersionMax="47" xr10:uidLastSave="{00000000-0000-0000-0000-000000000000}"/>
  <bookViews>
    <workbookView xWindow="-108" yWindow="-108" windowWidth="23256" windowHeight="12456" xr2:uid="{8C49FC9B-9575-42E2-A135-3C0E3A53BDD7}"/>
  </bookViews>
  <sheets>
    <sheet name="Om filen" sheetId="1" r:id="rId1"/>
    <sheet name="Sammenligning" sheetId="2" r:id="rId2"/>
    <sheet name="Decimaler" sheetId="3" r:id="rId3"/>
    <sheet name="50 øre og 25 kr" sheetId="4" r:id="rId4"/>
    <sheet name="Nærmeste 5 10 100 1000" sheetId="5" r:id="rId5"/>
    <sheet name="Format eller afrundin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6" l="1"/>
  <c r="B10" i="6"/>
  <c r="B11" i="6"/>
  <c r="A6" i="6"/>
  <c r="D2" i="6"/>
  <c r="D6" i="6" s="1"/>
  <c r="D3" i="6"/>
  <c r="D4" i="6"/>
  <c r="C2" i="6"/>
  <c r="C3" i="6"/>
  <c r="C4" i="6"/>
  <c r="B2" i="6"/>
  <c r="B6" i="6" s="1"/>
  <c r="B3" i="6"/>
  <c r="B4" i="6"/>
  <c r="M2" i="5"/>
  <c r="M3" i="5"/>
  <c r="M4" i="5"/>
  <c r="M5" i="5"/>
  <c r="M6" i="5"/>
  <c r="M7" i="5"/>
  <c r="M8" i="5"/>
  <c r="L2" i="5"/>
  <c r="L3" i="5"/>
  <c r="L4" i="5"/>
  <c r="L5" i="5"/>
  <c r="L6" i="5"/>
  <c r="L7" i="5"/>
  <c r="L8" i="5"/>
  <c r="K2" i="5"/>
  <c r="K3" i="5"/>
  <c r="K4" i="5"/>
  <c r="K5" i="5"/>
  <c r="K6" i="5"/>
  <c r="K7" i="5"/>
  <c r="K8" i="5"/>
  <c r="J2" i="5"/>
  <c r="J3" i="5"/>
  <c r="J4" i="5"/>
  <c r="J5" i="5"/>
  <c r="J6" i="5"/>
  <c r="J7" i="5"/>
  <c r="J8" i="5"/>
  <c r="G2" i="5"/>
  <c r="G3" i="5"/>
  <c r="G4" i="5"/>
  <c r="G5" i="5"/>
  <c r="G6" i="5"/>
  <c r="G7" i="5"/>
  <c r="G8" i="5"/>
  <c r="G9" i="5"/>
  <c r="F2" i="5"/>
  <c r="F3" i="5"/>
  <c r="F4" i="5"/>
  <c r="F5" i="5"/>
  <c r="F6" i="5"/>
  <c r="F7" i="5"/>
  <c r="F8" i="5"/>
  <c r="F9" i="5"/>
  <c r="E2" i="5"/>
  <c r="E3" i="5"/>
  <c r="E4" i="5"/>
  <c r="E5" i="5"/>
  <c r="E6" i="5"/>
  <c r="E7" i="5"/>
  <c r="E8" i="5"/>
  <c r="E9" i="5"/>
  <c r="D2" i="5"/>
  <c r="D3" i="5"/>
  <c r="D4" i="5"/>
  <c r="D5" i="5"/>
  <c r="D6" i="5"/>
  <c r="D7" i="5"/>
  <c r="D8" i="5"/>
  <c r="D9" i="5"/>
  <c r="C2" i="5"/>
  <c r="C3" i="5"/>
  <c r="C4" i="5"/>
  <c r="C5" i="5"/>
  <c r="C6" i="5"/>
  <c r="C7" i="5"/>
  <c r="C8" i="5"/>
  <c r="C9" i="5"/>
  <c r="B2" i="5"/>
  <c r="B3" i="5"/>
  <c r="B4" i="5"/>
  <c r="B5" i="5"/>
  <c r="B6" i="5"/>
  <c r="B7" i="5"/>
  <c r="B8" i="5"/>
  <c r="B9" i="5"/>
  <c r="E24" i="4"/>
  <c r="E25" i="4"/>
  <c r="E26" i="4"/>
  <c r="E27" i="4"/>
  <c r="E28" i="4"/>
  <c r="E29" i="4"/>
  <c r="D24" i="4"/>
  <c r="D25" i="4"/>
  <c r="D26" i="4"/>
  <c r="D27" i="4"/>
  <c r="D28" i="4"/>
  <c r="D29" i="4"/>
  <c r="C24" i="4"/>
  <c r="C25" i="4"/>
  <c r="C26" i="4"/>
  <c r="C27" i="4"/>
  <c r="C28" i="4"/>
  <c r="C29" i="4"/>
  <c r="B24" i="4"/>
  <c r="B25" i="4"/>
  <c r="B26" i="4"/>
  <c r="B27" i="4"/>
  <c r="B28" i="4"/>
  <c r="B29" i="4"/>
  <c r="F15" i="4"/>
  <c r="F16" i="4"/>
  <c r="F17" i="4"/>
  <c r="F18" i="4"/>
  <c r="F19" i="4"/>
  <c r="F20" i="4"/>
  <c r="F21" i="4"/>
  <c r="E15" i="4"/>
  <c r="E16" i="4"/>
  <c r="E17" i="4"/>
  <c r="E18" i="4"/>
  <c r="E19" i="4"/>
  <c r="E20" i="4"/>
  <c r="E21" i="4"/>
  <c r="D15" i="4"/>
  <c r="D16" i="4"/>
  <c r="D17" i="4"/>
  <c r="D18" i="4"/>
  <c r="D19" i="4"/>
  <c r="D20" i="4"/>
  <c r="D21" i="4"/>
  <c r="C15" i="4"/>
  <c r="C16" i="4"/>
  <c r="C17" i="4"/>
  <c r="C18" i="4"/>
  <c r="C19" i="4"/>
  <c r="C20" i="4"/>
  <c r="C21" i="4"/>
  <c r="B15" i="4"/>
  <c r="B16" i="4"/>
  <c r="B17" i="4"/>
  <c r="B18" i="4"/>
  <c r="B19" i="4"/>
  <c r="B20" i="4"/>
  <c r="B21" i="4"/>
  <c r="F2" i="4"/>
  <c r="F3" i="4"/>
  <c r="F4" i="4"/>
  <c r="F5" i="4"/>
  <c r="F6" i="4"/>
  <c r="F7" i="4"/>
  <c r="F8" i="4"/>
  <c r="F9" i="4"/>
  <c r="F10" i="4"/>
  <c r="F11" i="4"/>
  <c r="F12" i="4"/>
  <c r="E2" i="4"/>
  <c r="E3" i="4"/>
  <c r="E4" i="4"/>
  <c r="E5" i="4"/>
  <c r="E6" i="4"/>
  <c r="E7" i="4"/>
  <c r="E8" i="4"/>
  <c r="E9" i="4"/>
  <c r="E10" i="4"/>
  <c r="E11" i="4"/>
  <c r="E12" i="4"/>
  <c r="D2" i="4"/>
  <c r="D3" i="4"/>
  <c r="D4" i="4"/>
  <c r="D5" i="4"/>
  <c r="D6" i="4"/>
  <c r="D7" i="4"/>
  <c r="D8" i="4"/>
  <c r="D9" i="4"/>
  <c r="D10" i="4"/>
  <c r="D11" i="4"/>
  <c r="D12" i="4"/>
  <c r="C2" i="4"/>
  <c r="C3" i="4"/>
  <c r="C4" i="4"/>
  <c r="C5" i="4"/>
  <c r="C6" i="4"/>
  <c r="C7" i="4"/>
  <c r="C8" i="4"/>
  <c r="C9" i="4"/>
  <c r="C10" i="4"/>
  <c r="C11" i="4"/>
  <c r="C12" i="4"/>
  <c r="B2" i="4"/>
  <c r="B3" i="4"/>
  <c r="B4" i="4"/>
  <c r="B5" i="4"/>
  <c r="B6" i="4"/>
  <c r="B7" i="4"/>
  <c r="B8" i="4"/>
  <c r="B9" i="4"/>
  <c r="B10" i="4"/>
  <c r="B11" i="4"/>
  <c r="B12" i="4"/>
  <c r="E2" i="3"/>
  <c r="E3" i="3"/>
  <c r="E4" i="3"/>
  <c r="E5" i="3"/>
  <c r="E6" i="3"/>
  <c r="E7" i="3"/>
  <c r="E8" i="3"/>
  <c r="E9" i="3"/>
  <c r="E10" i="3"/>
  <c r="E11" i="3"/>
  <c r="E12" i="3"/>
  <c r="E13" i="3"/>
  <c r="D2" i="3"/>
  <c r="D3" i="3"/>
  <c r="D4" i="3"/>
  <c r="D5" i="3"/>
  <c r="D6" i="3"/>
  <c r="D7" i="3"/>
  <c r="D8" i="3"/>
  <c r="D9" i="3"/>
  <c r="D10" i="3"/>
  <c r="D11" i="3"/>
  <c r="D12" i="3"/>
  <c r="D13" i="3"/>
  <c r="C2" i="3"/>
  <c r="C3" i="3"/>
  <c r="C4" i="3"/>
  <c r="C5" i="3"/>
  <c r="C6" i="3"/>
  <c r="C7" i="3"/>
  <c r="C8" i="3"/>
  <c r="C9" i="3"/>
  <c r="C10" i="3"/>
  <c r="C11" i="3"/>
  <c r="C12" i="3"/>
  <c r="C13" i="3"/>
  <c r="L2" i="2"/>
  <c r="L3" i="2"/>
  <c r="L4" i="2"/>
  <c r="L5" i="2"/>
  <c r="L6" i="2"/>
  <c r="L7" i="2"/>
  <c r="L8" i="2"/>
  <c r="L9" i="2"/>
  <c r="L10" i="2"/>
  <c r="L11" i="2"/>
  <c r="K2" i="2"/>
  <c r="K3" i="2"/>
  <c r="K4" i="2"/>
  <c r="K5" i="2"/>
  <c r="K6" i="2"/>
  <c r="K7" i="2"/>
  <c r="K8" i="2"/>
  <c r="K9" i="2"/>
  <c r="K10" i="2"/>
  <c r="K11" i="2"/>
  <c r="J2" i="2"/>
  <c r="J3" i="2"/>
  <c r="J4" i="2"/>
  <c r="J5" i="2"/>
  <c r="J6" i="2"/>
  <c r="J7" i="2"/>
  <c r="J8" i="2"/>
  <c r="J9" i="2"/>
  <c r="J10" i="2"/>
  <c r="J11" i="2"/>
  <c r="I2" i="2"/>
  <c r="I3" i="2"/>
  <c r="I4" i="2"/>
  <c r="I5" i="2"/>
  <c r="I6" i="2"/>
  <c r="I7" i="2"/>
  <c r="I8" i="2"/>
  <c r="I9" i="2"/>
  <c r="I10" i="2"/>
  <c r="I11" i="2"/>
  <c r="H2" i="2"/>
  <c r="H3" i="2"/>
  <c r="H4" i="2"/>
  <c r="H5" i="2"/>
  <c r="H6" i="2"/>
  <c r="H7" i="2"/>
  <c r="H8" i="2"/>
  <c r="H9" i="2"/>
  <c r="H10" i="2"/>
  <c r="H11" i="2"/>
  <c r="G2" i="2"/>
  <c r="G3" i="2"/>
  <c r="G4" i="2"/>
  <c r="G5" i="2"/>
  <c r="G6" i="2"/>
  <c r="G7" i="2"/>
  <c r="G8" i="2"/>
  <c r="G9" i="2"/>
  <c r="G10" i="2"/>
  <c r="G11" i="2"/>
  <c r="F2" i="2"/>
  <c r="F3" i="2"/>
  <c r="F4" i="2"/>
  <c r="F5" i="2"/>
  <c r="F6" i="2"/>
  <c r="F7" i="2"/>
  <c r="F8" i="2"/>
  <c r="F9" i="2"/>
  <c r="F10" i="2"/>
  <c r="F11" i="2"/>
  <c r="E2" i="2"/>
  <c r="E3" i="2"/>
  <c r="E4" i="2"/>
  <c r="E5" i="2"/>
  <c r="E6" i="2"/>
  <c r="E7" i="2"/>
  <c r="E8" i="2"/>
  <c r="E9" i="2"/>
  <c r="E10" i="2"/>
  <c r="E11" i="2"/>
  <c r="D2" i="2"/>
  <c r="D3" i="2"/>
  <c r="D4" i="2"/>
  <c r="D5" i="2"/>
  <c r="D6" i="2"/>
  <c r="D7" i="2"/>
  <c r="D8" i="2"/>
  <c r="D9" i="2"/>
  <c r="D10" i="2"/>
  <c r="D11" i="2"/>
  <c r="C2" i="2"/>
  <c r="C3" i="2"/>
  <c r="C4" i="2"/>
  <c r="C5" i="2"/>
  <c r="C6" i="2"/>
  <c r="C7" i="2"/>
  <c r="C8" i="2"/>
  <c r="C9" i="2"/>
  <c r="C10" i="2"/>
  <c r="C11" i="2"/>
  <c r="B2" i="2"/>
  <c r="B3" i="2"/>
  <c r="B4" i="2"/>
  <c r="B5" i="2"/>
  <c r="B6" i="2"/>
  <c r="B7" i="2"/>
  <c r="B8" i="2"/>
  <c r="B9" i="2"/>
  <c r="B10" i="2"/>
  <c r="B11" i="2"/>
</calcChain>
</file>

<file path=xl/sharedStrings.xml><?xml version="1.0" encoding="utf-8"?>
<sst xmlns="http://schemas.openxmlformats.org/spreadsheetml/2006/main" count="63" uniqueCount="58">
  <si>
    <t>Afrunding i dansk Excel: kroner, øre, 50 øre og 25 kr.</t>
  </si>
  <si>
    <t>Hører til guiden 'Afrunding i Excel: til hele kroner, 50 øre og 25 kr.' på Excelformel.dk.</t>
  </si>
  <si>
    <t>Arket 'Sammenligning' viser otte afrundingsfunktioner på de samme positive og negative tal, også de tal der ender på ,5.</t>
  </si>
  <si>
    <t>Arket 'Decimaler' afrunder til decimaler og til tiere og hundreder.</t>
  </si>
  <si>
    <t>Arket '50 øre og 25 kr' afrunder til nærmeste 50 øre, 25 kr. og 0,1 med flere metoder.</t>
  </si>
  <si>
    <t>Arket 'Nærmeste 5 10 100 1000' afrunder til hele trin med negative decimaler og med MAFRUND.</t>
  </si>
  <si>
    <t>Arket 'Format eller afrunding' viser, at et talformat kun ændrer visningen, ikke værdien.</t>
  </si>
  <si>
    <t>Oprettet og genberegnet i Microsoft Excel 16.0 (build 20326), dansk sprog, 2026-09-18.</t>
  </si>
  <si>
    <t>Filen indeholder ingen makroer.</t>
  </si>
  <si>
    <t>Eksempeldata er opdigtede til illustration.</t>
  </si>
  <si>
    <t>Excelformel.dk</t>
  </si>
  <si>
    <t>Tal</t>
  </si>
  <si>
    <t>AFRUND(x;0)</t>
  </si>
  <si>
    <t>RUND.OP(x;0)</t>
  </si>
  <si>
    <t>RUND.NED(x;0)</t>
  </si>
  <si>
    <t>MAFRUND(x;1)</t>
  </si>
  <si>
    <t>MAFRUND(x;-1)</t>
  </si>
  <si>
    <t>LOFT.MAT(x)</t>
  </si>
  <si>
    <t>LOFT.MAT(x;1;1)</t>
  </si>
  <si>
    <t>AFRUND.BUND.MAT(x)</t>
  </si>
  <si>
    <t>AFRUND.BUND.MAT(x;1;1)</t>
  </si>
  <si>
    <t>HELTAL(x)</t>
  </si>
  <si>
    <t>AFKORT(x)</t>
  </si>
  <si>
    <t>Antal cifre</t>
  </si>
  <si>
    <t>AFRUND</t>
  </si>
  <si>
    <t>RUND.OP</t>
  </si>
  <si>
    <t>RUND.NED</t>
  </si>
  <si>
    <t>Beløb</t>
  </si>
  <si>
    <t>MAFRUND(x;0,5)</t>
  </si>
  <si>
    <t>AFRUND(x*2;0)/2</t>
  </si>
  <si>
    <t>LOFT.MAT(x;0,5)</t>
  </si>
  <si>
    <t>AFRUND.BUND.MAT(x;0,5)</t>
  </si>
  <si>
    <t>RUND.OP(x*2;0)/2</t>
  </si>
  <si>
    <t>MAFRUND(x;25)</t>
  </si>
  <si>
    <t>AFRUND(x/25;0)*25</t>
  </si>
  <si>
    <t>LOFT.MAT(x;25)</t>
  </si>
  <si>
    <t>AFRUND.BUND.MAT(x;25)</t>
  </si>
  <si>
    <t>RUND.OP(x/25;0)*25</t>
  </si>
  <si>
    <t>MAFRUND(x;0,1)</t>
  </si>
  <si>
    <t>AFRUND(x;1)</t>
  </si>
  <si>
    <t>MAFRUND(x;0,05)</t>
  </si>
  <si>
    <t>AFRUND(x/0,05;0)*0,05</t>
  </si>
  <si>
    <t>AFRUND(x;-1) = nærmeste 10</t>
  </si>
  <si>
    <t>AFRUND(x;-2) = nærmeste 100</t>
  </si>
  <si>
    <t>AFRUND(x;-3) = nærmeste 1000</t>
  </si>
  <si>
    <t>RUND.OP(x;-3)</t>
  </si>
  <si>
    <t>RUND.NED(x;-3)</t>
  </si>
  <si>
    <t>MAFRUND(x;1000)</t>
  </si>
  <si>
    <t>MAFRUND(x;5)</t>
  </si>
  <si>
    <t>AFRUND(x/5;0)*5</t>
  </si>
  <si>
    <t>LOFT.MAT(x;5)</t>
  </si>
  <si>
    <t>AFRUND.BUND.MAT(x;5)</t>
  </si>
  <si>
    <t>Beløb (kun formateret)</t>
  </si>
  <si>
    <t>AFRUND(beløb;2)</t>
  </si>
  <si>
    <t>TEKST(beløb;"0,00")</t>
  </si>
  <si>
    <t>Rå værdi</t>
  </si>
  <si>
    <t>I alt</t>
  </si>
  <si>
    <t>Samme værdier, vist uden decimaler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</si>
</sst>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8983-F921-4851-B20C-2BA2B758042B}">
  <dimension ref="A1:A13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1471D-BF38-4DF4-A5FF-3DDBD4AB311E}">
  <dimension ref="A1:L11"/>
  <sheetViews>
    <sheetView workbookViewId="0">
      <pane ySplit="1" topLeftCell="A2" activePane="bottomLeft" state="frozenSplit"/>
      <selection pane="bottomLeft"/>
    </sheetView>
  </sheetViews>
  <sheetFormatPr defaultRowHeight="14.4" x14ac:dyDescent="0.3"/>
  <cols>
    <col min="1" max="1" width="4.6640625" bestFit="1" customWidth="1"/>
    <col min="2" max="2" width="11.77734375" bestFit="1" customWidth="1"/>
    <col min="3" max="3" width="12.6640625" bestFit="1" customWidth="1"/>
    <col min="4" max="4" width="13.88671875" bestFit="1" customWidth="1"/>
    <col min="5" max="5" width="13.33203125" bestFit="1" customWidth="1"/>
    <col min="6" max="6" width="14" bestFit="1" customWidth="1"/>
    <col min="7" max="7" width="11.33203125" bestFit="1" customWidth="1"/>
    <col min="8" max="8" width="14.5546875" bestFit="1" customWidth="1"/>
    <col min="9" max="9" width="19.88671875" bestFit="1" customWidth="1"/>
    <col min="10" max="10" width="23.109375" bestFit="1" customWidth="1"/>
    <col min="11" max="11" width="9.33203125" bestFit="1" customWidth="1"/>
    <col min="12" max="12" width="9.77734375" bestFit="1" customWidth="1"/>
  </cols>
  <sheetData>
    <row r="1" spans="1:12" x14ac:dyDescent="0.3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</row>
    <row r="2" spans="1:12" x14ac:dyDescent="0.3">
      <c r="A2" s="3">
        <v>2.4</v>
      </c>
      <c r="B2" s="3">
        <f t="shared" ref="B2:B11" si="0">ROUND(A2,0)</f>
        <v>2</v>
      </c>
      <c r="C2" s="3">
        <f t="shared" ref="C2:C11" si="1">ROUNDUP(A2,0)</f>
        <v>3</v>
      </c>
      <c r="D2" s="3">
        <f t="shared" ref="D2:D11" si="2">ROUNDDOWN(A2,0)</f>
        <v>2</v>
      </c>
      <c r="E2" s="3">
        <f t="shared" ref="E2:E11" si="3">MROUND(A2,1)</f>
        <v>2</v>
      </c>
      <c r="F2" s="3" t="e">
        <f t="shared" ref="F2:F11" si="4">MROUND(A2,-1)</f>
        <v>#NUM!</v>
      </c>
      <c r="G2" s="3">
        <f t="shared" ref="G2:G11" si="5">_xlfn.CEILING.MATH(A2)</f>
        <v>3</v>
      </c>
      <c r="H2" s="3">
        <f t="shared" ref="H2:H11" si="6">_xlfn.CEILING.MATH(A2,1,1)</f>
        <v>3</v>
      </c>
      <c r="I2" s="3">
        <f t="shared" ref="I2:I11" si="7">_xlfn.FLOOR.MATH(A2)</f>
        <v>2</v>
      </c>
      <c r="J2" s="3">
        <f t="shared" ref="J2:J11" si="8">_xlfn.FLOOR.MATH(A2,1,1)</f>
        <v>2</v>
      </c>
      <c r="K2" s="3">
        <f t="shared" ref="K2:K11" si="9">INT(A2)</f>
        <v>2</v>
      </c>
      <c r="L2" s="3">
        <f t="shared" ref="L2:L11" si="10">TRUNC(A2)</f>
        <v>2</v>
      </c>
    </row>
    <row r="3" spans="1:12" x14ac:dyDescent="0.3">
      <c r="A3" s="3">
        <v>2.5</v>
      </c>
      <c r="B3" s="3">
        <f t="shared" si="0"/>
        <v>3</v>
      </c>
      <c r="C3" s="3">
        <f t="shared" si="1"/>
        <v>3</v>
      </c>
      <c r="D3" s="3">
        <f t="shared" si="2"/>
        <v>2</v>
      </c>
      <c r="E3" s="3">
        <f t="shared" si="3"/>
        <v>3</v>
      </c>
      <c r="F3" s="3" t="e">
        <f t="shared" si="4"/>
        <v>#NUM!</v>
      </c>
      <c r="G3" s="3">
        <f t="shared" si="5"/>
        <v>3</v>
      </c>
      <c r="H3" s="3">
        <f t="shared" si="6"/>
        <v>3</v>
      </c>
      <c r="I3" s="3">
        <f t="shared" si="7"/>
        <v>2</v>
      </c>
      <c r="J3" s="3">
        <f t="shared" si="8"/>
        <v>2</v>
      </c>
      <c r="K3" s="3">
        <f t="shared" si="9"/>
        <v>2</v>
      </c>
      <c r="L3" s="3">
        <f t="shared" si="10"/>
        <v>2</v>
      </c>
    </row>
    <row r="4" spans="1:12" x14ac:dyDescent="0.3">
      <c r="A4" s="3">
        <v>2.6</v>
      </c>
      <c r="B4" s="3">
        <f t="shared" si="0"/>
        <v>3</v>
      </c>
      <c r="C4" s="3">
        <f t="shared" si="1"/>
        <v>3</v>
      </c>
      <c r="D4" s="3">
        <f t="shared" si="2"/>
        <v>2</v>
      </c>
      <c r="E4" s="3">
        <f t="shared" si="3"/>
        <v>3</v>
      </c>
      <c r="F4" s="3" t="e">
        <f t="shared" si="4"/>
        <v>#NUM!</v>
      </c>
      <c r="G4" s="3">
        <f t="shared" si="5"/>
        <v>3</v>
      </c>
      <c r="H4" s="3">
        <f t="shared" si="6"/>
        <v>3</v>
      </c>
      <c r="I4" s="3">
        <f t="shared" si="7"/>
        <v>2</v>
      </c>
      <c r="J4" s="3">
        <f t="shared" si="8"/>
        <v>2</v>
      </c>
      <c r="K4" s="3">
        <f t="shared" si="9"/>
        <v>2</v>
      </c>
      <c r="L4" s="3">
        <f t="shared" si="10"/>
        <v>2</v>
      </c>
    </row>
    <row r="5" spans="1:12" x14ac:dyDescent="0.3">
      <c r="A5" s="3">
        <v>3.5</v>
      </c>
      <c r="B5" s="3">
        <f t="shared" si="0"/>
        <v>4</v>
      </c>
      <c r="C5" s="3">
        <f t="shared" si="1"/>
        <v>4</v>
      </c>
      <c r="D5" s="3">
        <f t="shared" si="2"/>
        <v>3</v>
      </c>
      <c r="E5" s="3">
        <f t="shared" si="3"/>
        <v>4</v>
      </c>
      <c r="F5" s="3" t="e">
        <f t="shared" si="4"/>
        <v>#NUM!</v>
      </c>
      <c r="G5" s="3">
        <f t="shared" si="5"/>
        <v>4</v>
      </c>
      <c r="H5" s="3">
        <f t="shared" si="6"/>
        <v>4</v>
      </c>
      <c r="I5" s="3">
        <f t="shared" si="7"/>
        <v>3</v>
      </c>
      <c r="J5" s="3">
        <f t="shared" si="8"/>
        <v>3</v>
      </c>
      <c r="K5" s="3">
        <f t="shared" si="9"/>
        <v>3</v>
      </c>
      <c r="L5" s="3">
        <f t="shared" si="10"/>
        <v>3</v>
      </c>
    </row>
    <row r="6" spans="1:12" x14ac:dyDescent="0.3">
      <c r="A6" s="3">
        <v>-2.4</v>
      </c>
      <c r="B6" s="3">
        <f t="shared" si="0"/>
        <v>-2</v>
      </c>
      <c r="C6" s="3">
        <f t="shared" si="1"/>
        <v>-3</v>
      </c>
      <c r="D6" s="3">
        <f t="shared" si="2"/>
        <v>-2</v>
      </c>
      <c r="E6" s="3" t="e">
        <f t="shared" si="3"/>
        <v>#NUM!</v>
      </c>
      <c r="F6" s="3">
        <f t="shared" si="4"/>
        <v>-2</v>
      </c>
      <c r="G6" s="3">
        <f t="shared" si="5"/>
        <v>-2</v>
      </c>
      <c r="H6" s="3">
        <f t="shared" si="6"/>
        <v>-3</v>
      </c>
      <c r="I6" s="3">
        <f t="shared" si="7"/>
        <v>-3</v>
      </c>
      <c r="J6" s="3">
        <f t="shared" si="8"/>
        <v>-2</v>
      </c>
      <c r="K6" s="3">
        <f t="shared" si="9"/>
        <v>-3</v>
      </c>
      <c r="L6" s="3">
        <f t="shared" si="10"/>
        <v>-2</v>
      </c>
    </row>
    <row r="7" spans="1:12" x14ac:dyDescent="0.3">
      <c r="A7" s="3">
        <v>-2.5</v>
      </c>
      <c r="B7" s="3">
        <f t="shared" si="0"/>
        <v>-3</v>
      </c>
      <c r="C7" s="3">
        <f t="shared" si="1"/>
        <v>-3</v>
      </c>
      <c r="D7" s="3">
        <f t="shared" si="2"/>
        <v>-2</v>
      </c>
      <c r="E7" s="3" t="e">
        <f t="shared" si="3"/>
        <v>#NUM!</v>
      </c>
      <c r="F7" s="3">
        <f t="shared" si="4"/>
        <v>-3</v>
      </c>
      <c r="G7" s="3">
        <f t="shared" si="5"/>
        <v>-2</v>
      </c>
      <c r="H7" s="3">
        <f t="shared" si="6"/>
        <v>-3</v>
      </c>
      <c r="I7" s="3">
        <f t="shared" si="7"/>
        <v>-3</v>
      </c>
      <c r="J7" s="3">
        <f t="shared" si="8"/>
        <v>-2</v>
      </c>
      <c r="K7" s="3">
        <f t="shared" si="9"/>
        <v>-3</v>
      </c>
      <c r="L7" s="3">
        <f t="shared" si="10"/>
        <v>-2</v>
      </c>
    </row>
    <row r="8" spans="1:12" x14ac:dyDescent="0.3">
      <c r="A8" s="3">
        <v>-2.6</v>
      </c>
      <c r="B8" s="3">
        <f t="shared" si="0"/>
        <v>-3</v>
      </c>
      <c r="C8" s="3">
        <f t="shared" si="1"/>
        <v>-3</v>
      </c>
      <c r="D8" s="3">
        <f t="shared" si="2"/>
        <v>-2</v>
      </c>
      <c r="E8" s="3" t="e">
        <f t="shared" si="3"/>
        <v>#NUM!</v>
      </c>
      <c r="F8" s="3">
        <f t="shared" si="4"/>
        <v>-3</v>
      </c>
      <c r="G8" s="3">
        <f t="shared" si="5"/>
        <v>-2</v>
      </c>
      <c r="H8" s="3">
        <f t="shared" si="6"/>
        <v>-3</v>
      </c>
      <c r="I8" s="3">
        <f t="shared" si="7"/>
        <v>-3</v>
      </c>
      <c r="J8" s="3">
        <f t="shared" si="8"/>
        <v>-2</v>
      </c>
      <c r="K8" s="3">
        <f t="shared" si="9"/>
        <v>-3</v>
      </c>
      <c r="L8" s="3">
        <f t="shared" si="10"/>
        <v>-2</v>
      </c>
    </row>
    <row r="9" spans="1:12" x14ac:dyDescent="0.3">
      <c r="A9" s="3">
        <v>-3.5</v>
      </c>
      <c r="B9" s="3">
        <f t="shared" si="0"/>
        <v>-4</v>
      </c>
      <c r="C9" s="3">
        <f t="shared" si="1"/>
        <v>-4</v>
      </c>
      <c r="D9" s="3">
        <f t="shared" si="2"/>
        <v>-3</v>
      </c>
      <c r="E9" s="3" t="e">
        <f t="shared" si="3"/>
        <v>#NUM!</v>
      </c>
      <c r="F9" s="3">
        <f t="shared" si="4"/>
        <v>-4</v>
      </c>
      <c r="G9" s="3">
        <f t="shared" si="5"/>
        <v>-3</v>
      </c>
      <c r="H9" s="3">
        <f t="shared" si="6"/>
        <v>-4</v>
      </c>
      <c r="I9" s="3">
        <f t="shared" si="7"/>
        <v>-4</v>
      </c>
      <c r="J9" s="3">
        <f t="shared" si="8"/>
        <v>-3</v>
      </c>
      <c r="K9" s="3">
        <f t="shared" si="9"/>
        <v>-4</v>
      </c>
      <c r="L9" s="3">
        <f t="shared" si="10"/>
        <v>-3</v>
      </c>
    </row>
    <row r="10" spans="1:12" x14ac:dyDescent="0.3">
      <c r="A10" s="3">
        <v>0.5</v>
      </c>
      <c r="B10" s="3">
        <f t="shared" si="0"/>
        <v>1</v>
      </c>
      <c r="C10" s="3">
        <f t="shared" si="1"/>
        <v>1</v>
      </c>
      <c r="D10" s="3">
        <f t="shared" si="2"/>
        <v>0</v>
      </c>
      <c r="E10" s="3">
        <f t="shared" si="3"/>
        <v>1</v>
      </c>
      <c r="F10" s="3" t="e">
        <f t="shared" si="4"/>
        <v>#NUM!</v>
      </c>
      <c r="G10" s="3">
        <f t="shared" si="5"/>
        <v>1</v>
      </c>
      <c r="H10" s="3">
        <f t="shared" si="6"/>
        <v>1</v>
      </c>
      <c r="I10" s="3">
        <f t="shared" si="7"/>
        <v>0</v>
      </c>
      <c r="J10" s="3">
        <f t="shared" si="8"/>
        <v>0</v>
      </c>
      <c r="K10" s="3">
        <f t="shared" si="9"/>
        <v>0</v>
      </c>
      <c r="L10" s="3">
        <f t="shared" si="10"/>
        <v>0</v>
      </c>
    </row>
    <row r="11" spans="1:12" x14ac:dyDescent="0.3">
      <c r="A11" s="3">
        <v>-0.5</v>
      </c>
      <c r="B11" s="3">
        <f t="shared" si="0"/>
        <v>-1</v>
      </c>
      <c r="C11" s="3">
        <f t="shared" si="1"/>
        <v>-1</v>
      </c>
      <c r="D11" s="3">
        <f t="shared" si="2"/>
        <v>0</v>
      </c>
      <c r="E11" s="3" t="e">
        <f t="shared" si="3"/>
        <v>#NUM!</v>
      </c>
      <c r="F11" s="3">
        <f t="shared" si="4"/>
        <v>-1</v>
      </c>
      <c r="G11" s="3">
        <f t="shared" si="5"/>
        <v>0</v>
      </c>
      <c r="H11" s="3">
        <f t="shared" si="6"/>
        <v>-1</v>
      </c>
      <c r="I11" s="3">
        <f t="shared" si="7"/>
        <v>-1</v>
      </c>
      <c r="J11" s="3">
        <f t="shared" si="8"/>
        <v>0</v>
      </c>
      <c r="K11" s="3">
        <f t="shared" si="9"/>
        <v>-1</v>
      </c>
      <c r="L11" s="3">
        <f t="shared" si="1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11B92-A1DD-4EA9-8B79-88A316701DAA}">
  <dimension ref="A1:E13"/>
  <sheetViews>
    <sheetView workbookViewId="0"/>
  </sheetViews>
  <sheetFormatPr defaultRowHeight="14.4" x14ac:dyDescent="0.3"/>
  <cols>
    <col min="1" max="1" width="9" bestFit="1" customWidth="1"/>
    <col min="2" max="2" width="9.44140625" bestFit="1" customWidth="1"/>
    <col min="3" max="3" width="8" bestFit="1" customWidth="1"/>
    <col min="5" max="5" width="10" bestFit="1" customWidth="1"/>
  </cols>
  <sheetData>
    <row r="1" spans="1:5" x14ac:dyDescent="0.3">
      <c r="A1" s="1" t="s">
        <v>11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3">
      <c r="A2">
        <v>2.4500000000000002</v>
      </c>
      <c r="B2">
        <v>1</v>
      </c>
      <c r="C2">
        <f t="shared" ref="C2:C13" si="0">ROUND(A2,B2)</f>
        <v>2.5</v>
      </c>
      <c r="D2">
        <f t="shared" ref="D2:D13" si="1">ROUNDUP(A2,B2)</f>
        <v>2.5</v>
      </c>
      <c r="E2">
        <f t="shared" ref="E2:E13" si="2">ROUNDDOWN(A2,B2)</f>
        <v>2.4</v>
      </c>
    </row>
    <row r="3" spans="1:5" x14ac:dyDescent="0.3">
      <c r="A3">
        <v>2.6749999999999998</v>
      </c>
      <c r="B3">
        <v>2</v>
      </c>
      <c r="C3">
        <f t="shared" si="0"/>
        <v>2.68</v>
      </c>
      <c r="D3">
        <f t="shared" si="1"/>
        <v>2.6799999999999997</v>
      </c>
      <c r="E3">
        <f t="shared" si="2"/>
        <v>2.67</v>
      </c>
    </row>
    <row r="4" spans="1:5" x14ac:dyDescent="0.3">
      <c r="A4">
        <v>1.0049999999999999</v>
      </c>
      <c r="B4">
        <v>2</v>
      </c>
      <c r="C4">
        <f t="shared" si="0"/>
        <v>1.01</v>
      </c>
      <c r="D4">
        <f t="shared" si="1"/>
        <v>1.01</v>
      </c>
      <c r="E4">
        <f t="shared" si="2"/>
        <v>1</v>
      </c>
    </row>
    <row r="5" spans="1:5" x14ac:dyDescent="0.3">
      <c r="A5">
        <v>-1.0049999999999999</v>
      </c>
      <c r="B5">
        <v>2</v>
      </c>
      <c r="C5">
        <f t="shared" si="0"/>
        <v>-1.01</v>
      </c>
      <c r="D5">
        <f t="shared" si="1"/>
        <v>-1.01</v>
      </c>
      <c r="E5">
        <f t="shared" si="2"/>
        <v>-1</v>
      </c>
    </row>
    <row r="6" spans="1:5" x14ac:dyDescent="0.3">
      <c r="A6">
        <v>0.28499999999999998</v>
      </c>
      <c r="B6">
        <v>2</v>
      </c>
      <c r="C6">
        <f t="shared" si="0"/>
        <v>0.28999999999999998</v>
      </c>
      <c r="D6">
        <f t="shared" si="1"/>
        <v>0.29000000000000004</v>
      </c>
      <c r="E6">
        <f t="shared" si="2"/>
        <v>0.28000000000000003</v>
      </c>
    </row>
    <row r="7" spans="1:5" x14ac:dyDescent="0.3">
      <c r="A7">
        <v>1234.5650000000001</v>
      </c>
      <c r="B7">
        <v>2</v>
      </c>
      <c r="C7">
        <f t="shared" si="0"/>
        <v>1234.57</v>
      </c>
      <c r="D7">
        <f t="shared" si="1"/>
        <v>1234.57</v>
      </c>
      <c r="E7">
        <f t="shared" si="2"/>
        <v>1234.56</v>
      </c>
    </row>
    <row r="8" spans="1:5" x14ac:dyDescent="0.3">
      <c r="A8">
        <v>12.301</v>
      </c>
      <c r="B8">
        <v>2</v>
      </c>
      <c r="C8">
        <f t="shared" si="0"/>
        <v>12.3</v>
      </c>
      <c r="D8">
        <f t="shared" si="1"/>
        <v>12.31</v>
      </c>
      <c r="E8">
        <f t="shared" si="2"/>
        <v>12.3</v>
      </c>
    </row>
    <row r="9" spans="1:5" x14ac:dyDescent="0.3">
      <c r="A9">
        <v>12.308999999999999</v>
      </c>
      <c r="B9">
        <v>2</v>
      </c>
      <c r="C9">
        <f t="shared" si="0"/>
        <v>12.31</v>
      </c>
      <c r="D9">
        <f t="shared" si="1"/>
        <v>12.31</v>
      </c>
      <c r="E9">
        <f t="shared" si="2"/>
        <v>12.3</v>
      </c>
    </row>
    <row r="10" spans="1:5" x14ac:dyDescent="0.3">
      <c r="A10">
        <v>1234.5</v>
      </c>
      <c r="B10">
        <v>-1</v>
      </c>
      <c r="C10">
        <f t="shared" si="0"/>
        <v>1230</v>
      </c>
      <c r="D10">
        <f t="shared" si="1"/>
        <v>1240</v>
      </c>
      <c r="E10">
        <f t="shared" si="2"/>
        <v>1230</v>
      </c>
    </row>
    <row r="11" spans="1:5" x14ac:dyDescent="0.3">
      <c r="A11">
        <v>1235</v>
      </c>
      <c r="B11">
        <v>-1</v>
      </c>
      <c r="C11">
        <f t="shared" si="0"/>
        <v>1240</v>
      </c>
      <c r="D11">
        <f t="shared" si="1"/>
        <v>1240</v>
      </c>
      <c r="E11">
        <f t="shared" si="2"/>
        <v>1230</v>
      </c>
    </row>
    <row r="12" spans="1:5" x14ac:dyDescent="0.3">
      <c r="A12">
        <v>1250</v>
      </c>
      <c r="B12">
        <v>-2</v>
      </c>
      <c r="C12">
        <f t="shared" si="0"/>
        <v>1300</v>
      </c>
      <c r="D12">
        <f t="shared" si="1"/>
        <v>1300</v>
      </c>
      <c r="E12">
        <f t="shared" si="2"/>
        <v>1200</v>
      </c>
    </row>
    <row r="13" spans="1:5" x14ac:dyDescent="0.3">
      <c r="A13">
        <v>-1250</v>
      </c>
      <c r="B13">
        <v>-2</v>
      </c>
      <c r="C13">
        <f t="shared" si="0"/>
        <v>-1300</v>
      </c>
      <c r="D13">
        <f t="shared" si="1"/>
        <v>-1300</v>
      </c>
      <c r="E13">
        <f t="shared" si="2"/>
        <v>-1200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FC4FA-7261-4C77-96F8-C63E071E9019}">
  <dimension ref="A1:F29"/>
  <sheetViews>
    <sheetView workbookViewId="0"/>
  </sheetViews>
  <sheetFormatPr defaultRowHeight="14.4" x14ac:dyDescent="0.3"/>
  <cols>
    <col min="1" max="1" width="7.21875" bestFit="1" customWidth="1"/>
    <col min="2" max="2" width="14.88671875" bestFit="1" customWidth="1"/>
    <col min="3" max="3" width="17.6640625" bestFit="1" customWidth="1"/>
    <col min="4" max="4" width="15.88671875" bestFit="1" customWidth="1"/>
    <col min="5" max="5" width="23.109375" bestFit="1" customWidth="1"/>
    <col min="6" max="6" width="18.5546875" bestFit="1" customWidth="1"/>
  </cols>
  <sheetData>
    <row r="1" spans="1:6" x14ac:dyDescent="0.3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</row>
    <row r="2" spans="1:6" x14ac:dyDescent="0.3">
      <c r="A2" s="4">
        <v>12.24</v>
      </c>
      <c r="B2" s="4">
        <f t="shared" ref="B2:B12" si="0">MROUND(A2,0.5)</f>
        <v>12</v>
      </c>
      <c r="C2" s="4">
        <f t="shared" ref="C2:C12" si="1">ROUND(A2*2,0)/2</f>
        <v>12</v>
      </c>
      <c r="D2" s="4">
        <f t="shared" ref="D2:D12" si="2">_xlfn.CEILING.MATH(A2,0.5)</f>
        <v>12.5</v>
      </c>
      <c r="E2" s="4">
        <f t="shared" ref="E2:E12" si="3">_xlfn.FLOOR.MATH(A2,0.5)</f>
        <v>12</v>
      </c>
      <c r="F2" s="4">
        <f t="shared" ref="F2:F12" si="4">ROUNDUP(A2*2,0)/2</f>
        <v>12.5</v>
      </c>
    </row>
    <row r="3" spans="1:6" x14ac:dyDescent="0.3">
      <c r="A3" s="4">
        <v>12.25</v>
      </c>
      <c r="B3" s="4">
        <f t="shared" si="0"/>
        <v>12.5</v>
      </c>
      <c r="C3" s="4">
        <f t="shared" si="1"/>
        <v>12.5</v>
      </c>
      <c r="D3" s="4">
        <f t="shared" si="2"/>
        <v>12.5</v>
      </c>
      <c r="E3" s="4">
        <f t="shared" si="3"/>
        <v>12</v>
      </c>
      <c r="F3" s="4">
        <f t="shared" si="4"/>
        <v>12.5</v>
      </c>
    </row>
    <row r="4" spans="1:6" x14ac:dyDescent="0.3">
      <c r="A4" s="4">
        <v>12.26</v>
      </c>
      <c r="B4" s="4">
        <f t="shared" si="0"/>
        <v>12.5</v>
      </c>
      <c r="C4" s="4">
        <f t="shared" si="1"/>
        <v>12.5</v>
      </c>
      <c r="D4" s="4">
        <f t="shared" si="2"/>
        <v>12.5</v>
      </c>
      <c r="E4" s="4">
        <f t="shared" si="3"/>
        <v>12</v>
      </c>
      <c r="F4" s="4">
        <f t="shared" si="4"/>
        <v>12.5</v>
      </c>
    </row>
    <row r="5" spans="1:6" x14ac:dyDescent="0.3">
      <c r="A5" s="4">
        <v>12.49</v>
      </c>
      <c r="B5" s="4">
        <f t="shared" si="0"/>
        <v>12.5</v>
      </c>
      <c r="C5" s="4">
        <f t="shared" si="1"/>
        <v>12.5</v>
      </c>
      <c r="D5" s="4">
        <f t="shared" si="2"/>
        <v>12.5</v>
      </c>
      <c r="E5" s="4">
        <f t="shared" si="3"/>
        <v>12</v>
      </c>
      <c r="F5" s="4">
        <f t="shared" si="4"/>
        <v>12.5</v>
      </c>
    </row>
    <row r="6" spans="1:6" x14ac:dyDescent="0.3">
      <c r="A6" s="4">
        <v>12.5</v>
      </c>
      <c r="B6" s="4">
        <f t="shared" si="0"/>
        <v>12.5</v>
      </c>
      <c r="C6" s="4">
        <f t="shared" si="1"/>
        <v>12.5</v>
      </c>
      <c r="D6" s="4">
        <f t="shared" si="2"/>
        <v>12.5</v>
      </c>
      <c r="E6" s="4">
        <f t="shared" si="3"/>
        <v>12.5</v>
      </c>
      <c r="F6" s="4">
        <f t="shared" si="4"/>
        <v>12.5</v>
      </c>
    </row>
    <row r="7" spans="1:6" x14ac:dyDescent="0.3">
      <c r="A7" s="4">
        <v>12.74</v>
      </c>
      <c r="B7" s="4">
        <f t="shared" si="0"/>
        <v>12.5</v>
      </c>
      <c r="C7" s="4">
        <f t="shared" si="1"/>
        <v>12.5</v>
      </c>
      <c r="D7" s="4">
        <f t="shared" si="2"/>
        <v>13</v>
      </c>
      <c r="E7" s="4">
        <f t="shared" si="3"/>
        <v>12.5</v>
      </c>
      <c r="F7" s="4">
        <f t="shared" si="4"/>
        <v>13</v>
      </c>
    </row>
    <row r="8" spans="1:6" x14ac:dyDescent="0.3">
      <c r="A8" s="4">
        <v>12.75</v>
      </c>
      <c r="B8" s="4">
        <f t="shared" si="0"/>
        <v>13</v>
      </c>
      <c r="C8" s="4">
        <f t="shared" si="1"/>
        <v>13</v>
      </c>
      <c r="D8" s="4">
        <f t="shared" si="2"/>
        <v>13</v>
      </c>
      <c r="E8" s="4">
        <f t="shared" si="3"/>
        <v>12.5</v>
      </c>
      <c r="F8" s="4">
        <f t="shared" si="4"/>
        <v>13</v>
      </c>
    </row>
    <row r="9" spans="1:6" x14ac:dyDescent="0.3">
      <c r="A9" s="4">
        <v>12.76</v>
      </c>
      <c r="B9" s="4">
        <f t="shared" si="0"/>
        <v>13</v>
      </c>
      <c r="C9" s="4">
        <f t="shared" si="1"/>
        <v>13</v>
      </c>
      <c r="D9" s="4">
        <f t="shared" si="2"/>
        <v>13</v>
      </c>
      <c r="E9" s="4">
        <f t="shared" si="3"/>
        <v>12.5</v>
      </c>
      <c r="F9" s="4">
        <f t="shared" si="4"/>
        <v>13</v>
      </c>
    </row>
    <row r="10" spans="1:6" x14ac:dyDescent="0.3">
      <c r="A10" s="4">
        <v>-12.25</v>
      </c>
      <c r="B10" s="4" t="e">
        <f t="shared" si="0"/>
        <v>#NUM!</v>
      </c>
      <c r="C10" s="4">
        <f t="shared" si="1"/>
        <v>-12.5</v>
      </c>
      <c r="D10" s="4">
        <f t="shared" si="2"/>
        <v>-12</v>
      </c>
      <c r="E10" s="4">
        <f t="shared" si="3"/>
        <v>-12.5</v>
      </c>
      <c r="F10" s="4">
        <f t="shared" si="4"/>
        <v>-12.5</v>
      </c>
    </row>
    <row r="11" spans="1:6" x14ac:dyDescent="0.3">
      <c r="A11" s="4">
        <v>-12.75</v>
      </c>
      <c r="B11" s="4" t="e">
        <f t="shared" si="0"/>
        <v>#NUM!</v>
      </c>
      <c r="C11" s="4">
        <f t="shared" si="1"/>
        <v>-13</v>
      </c>
      <c r="D11" s="4">
        <f t="shared" si="2"/>
        <v>-12.5</v>
      </c>
      <c r="E11" s="4">
        <f t="shared" si="3"/>
        <v>-13</v>
      </c>
      <c r="F11" s="4">
        <f t="shared" si="4"/>
        <v>-13</v>
      </c>
    </row>
    <row r="12" spans="1:6" x14ac:dyDescent="0.3">
      <c r="A12" s="4">
        <v>6.05</v>
      </c>
      <c r="B12" s="4">
        <f t="shared" si="0"/>
        <v>6</v>
      </c>
      <c r="C12" s="4">
        <f t="shared" si="1"/>
        <v>6</v>
      </c>
      <c r="D12" s="4">
        <f t="shared" si="2"/>
        <v>6.5</v>
      </c>
      <c r="E12" s="4">
        <f t="shared" si="3"/>
        <v>6</v>
      </c>
      <c r="F12" s="4">
        <f t="shared" si="4"/>
        <v>6.5</v>
      </c>
    </row>
    <row r="13" spans="1:6" x14ac:dyDescent="0.3">
      <c r="A13" s="4"/>
      <c r="B13" s="4"/>
      <c r="C13" s="4"/>
      <c r="D13" s="4"/>
      <c r="E13" s="4"/>
      <c r="F13" s="4"/>
    </row>
    <row r="14" spans="1:6" x14ac:dyDescent="0.3">
      <c r="A14" s="5" t="s">
        <v>27</v>
      </c>
      <c r="B14" s="5" t="s">
        <v>33</v>
      </c>
      <c r="C14" s="5" t="s">
        <v>34</v>
      </c>
      <c r="D14" s="5" t="s">
        <v>35</v>
      </c>
      <c r="E14" s="5" t="s">
        <v>36</v>
      </c>
      <c r="F14" s="5" t="s">
        <v>37</v>
      </c>
    </row>
    <row r="15" spans="1:6" x14ac:dyDescent="0.3">
      <c r="A15" s="4">
        <v>112.49</v>
      </c>
      <c r="B15" s="4">
        <f t="shared" ref="B15:B21" si="5">MROUND(A15,25)</f>
        <v>100</v>
      </c>
      <c r="C15" s="4">
        <f t="shared" ref="C15:C21" si="6">ROUND(A15/25,0)*25</f>
        <v>100</v>
      </c>
      <c r="D15" s="4">
        <f t="shared" ref="D15:D21" si="7">_xlfn.CEILING.MATH(A15,25)</f>
        <v>125</v>
      </c>
      <c r="E15" s="4">
        <f t="shared" ref="E15:E21" si="8">_xlfn.FLOOR.MATH(A15,25)</f>
        <v>100</v>
      </c>
      <c r="F15" s="4">
        <f t="shared" ref="F15:F21" si="9">ROUNDUP(A15/25,0)*25</f>
        <v>125</v>
      </c>
    </row>
    <row r="16" spans="1:6" x14ac:dyDescent="0.3">
      <c r="A16" s="4">
        <v>112.5</v>
      </c>
      <c r="B16" s="4">
        <f t="shared" si="5"/>
        <v>125</v>
      </c>
      <c r="C16" s="4">
        <f t="shared" si="6"/>
        <v>125</v>
      </c>
      <c r="D16" s="4">
        <f t="shared" si="7"/>
        <v>125</v>
      </c>
      <c r="E16" s="4">
        <f t="shared" si="8"/>
        <v>100</v>
      </c>
      <c r="F16" s="4">
        <f t="shared" si="9"/>
        <v>125</v>
      </c>
    </row>
    <row r="17" spans="1:6" x14ac:dyDescent="0.3">
      <c r="A17" s="4">
        <v>124.99</v>
      </c>
      <c r="B17" s="4">
        <f t="shared" si="5"/>
        <v>125</v>
      </c>
      <c r="C17" s="4">
        <f t="shared" si="6"/>
        <v>125</v>
      </c>
      <c r="D17" s="4">
        <f t="shared" si="7"/>
        <v>125</v>
      </c>
      <c r="E17" s="4">
        <f t="shared" si="8"/>
        <v>100</v>
      </c>
      <c r="F17" s="4">
        <f t="shared" si="9"/>
        <v>125</v>
      </c>
    </row>
    <row r="18" spans="1:6" x14ac:dyDescent="0.3">
      <c r="A18" s="4">
        <v>137.49</v>
      </c>
      <c r="B18" s="4">
        <f t="shared" si="5"/>
        <v>125</v>
      </c>
      <c r="C18" s="4">
        <f t="shared" si="6"/>
        <v>125</v>
      </c>
      <c r="D18" s="4">
        <f t="shared" si="7"/>
        <v>150</v>
      </c>
      <c r="E18" s="4">
        <f t="shared" si="8"/>
        <v>125</v>
      </c>
      <c r="F18" s="4">
        <f t="shared" si="9"/>
        <v>150</v>
      </c>
    </row>
    <row r="19" spans="1:6" x14ac:dyDescent="0.3">
      <c r="A19" s="4">
        <v>137.5</v>
      </c>
      <c r="B19" s="4">
        <f t="shared" si="5"/>
        <v>150</v>
      </c>
      <c r="C19" s="4">
        <f t="shared" si="6"/>
        <v>150</v>
      </c>
      <c r="D19" s="4">
        <f t="shared" si="7"/>
        <v>150</v>
      </c>
      <c r="E19" s="4">
        <f t="shared" si="8"/>
        <v>125</v>
      </c>
      <c r="F19" s="4">
        <f t="shared" si="9"/>
        <v>150</v>
      </c>
    </row>
    <row r="20" spans="1:6" x14ac:dyDescent="0.3">
      <c r="A20" s="4">
        <v>149</v>
      </c>
      <c r="B20" s="4">
        <f t="shared" si="5"/>
        <v>150</v>
      </c>
      <c r="C20" s="4">
        <f t="shared" si="6"/>
        <v>150</v>
      </c>
      <c r="D20" s="4">
        <f t="shared" si="7"/>
        <v>150</v>
      </c>
      <c r="E20" s="4">
        <f t="shared" si="8"/>
        <v>125</v>
      </c>
      <c r="F20" s="4">
        <f t="shared" si="9"/>
        <v>150</v>
      </c>
    </row>
    <row r="21" spans="1:6" x14ac:dyDescent="0.3">
      <c r="A21" s="4">
        <v>-112.5</v>
      </c>
      <c r="B21" s="4" t="e">
        <f t="shared" si="5"/>
        <v>#NUM!</v>
      </c>
      <c r="C21" s="4">
        <f t="shared" si="6"/>
        <v>-125</v>
      </c>
      <c r="D21" s="4">
        <f t="shared" si="7"/>
        <v>-100</v>
      </c>
      <c r="E21" s="4">
        <f t="shared" si="8"/>
        <v>-125</v>
      </c>
      <c r="F21" s="4">
        <f t="shared" si="9"/>
        <v>-125</v>
      </c>
    </row>
    <row r="22" spans="1:6" x14ac:dyDescent="0.3">
      <c r="A22" s="4"/>
      <c r="B22" s="4"/>
      <c r="C22" s="4"/>
      <c r="D22" s="4"/>
      <c r="E22" s="4"/>
      <c r="F22" s="4"/>
    </row>
    <row r="23" spans="1:6" x14ac:dyDescent="0.3">
      <c r="A23" s="5" t="s">
        <v>11</v>
      </c>
      <c r="B23" s="5" t="s">
        <v>38</v>
      </c>
      <c r="C23" s="5" t="s">
        <v>39</v>
      </c>
      <c r="D23" s="5" t="s">
        <v>40</v>
      </c>
      <c r="E23" s="5" t="s">
        <v>41</v>
      </c>
      <c r="F23" s="4"/>
    </row>
    <row r="24" spans="1:6" x14ac:dyDescent="0.3">
      <c r="A24" s="4">
        <v>6.05</v>
      </c>
      <c r="B24" s="4">
        <f t="shared" ref="B24:B29" si="10">MROUND(A24,0.1)</f>
        <v>6</v>
      </c>
      <c r="C24" s="4">
        <f t="shared" ref="C24:C29" si="11">ROUND(A24,1)</f>
        <v>6.1</v>
      </c>
      <c r="D24" s="4">
        <f t="shared" ref="D24:D29" si="12">MROUND(A24,0.05)</f>
        <v>6.0500000000000007</v>
      </c>
      <c r="E24" s="4">
        <f t="shared" ref="E24:E29" si="13">ROUND(A24/0.05,0)*0.05</f>
        <v>6.0500000000000007</v>
      </c>
      <c r="F24" s="4"/>
    </row>
    <row r="25" spans="1:6" x14ac:dyDescent="0.3">
      <c r="A25" s="4">
        <v>1.1499999999999999</v>
      </c>
      <c r="B25" s="4">
        <f t="shared" si="10"/>
        <v>1.2000000000000002</v>
      </c>
      <c r="C25" s="4">
        <f t="shared" si="11"/>
        <v>1.2</v>
      </c>
      <c r="D25" s="4">
        <f t="shared" si="12"/>
        <v>1.1500000000000001</v>
      </c>
      <c r="E25" s="4">
        <f t="shared" si="13"/>
        <v>1.1500000000000001</v>
      </c>
      <c r="F25" s="4"/>
    </row>
    <row r="26" spans="1:6" x14ac:dyDescent="0.3">
      <c r="A26" s="4">
        <v>2.25</v>
      </c>
      <c r="B26" s="4">
        <f t="shared" si="10"/>
        <v>2.3000000000000003</v>
      </c>
      <c r="C26" s="4">
        <f t="shared" si="11"/>
        <v>2.2999999999999998</v>
      </c>
      <c r="D26" s="4">
        <f t="shared" si="12"/>
        <v>2.25</v>
      </c>
      <c r="E26" s="4">
        <f t="shared" si="13"/>
        <v>2.25</v>
      </c>
      <c r="F26" s="4"/>
    </row>
    <row r="27" spans="1:6" x14ac:dyDescent="0.3">
      <c r="A27" s="4">
        <v>0.35</v>
      </c>
      <c r="B27" s="4">
        <f t="shared" si="10"/>
        <v>0.4</v>
      </c>
      <c r="C27" s="4">
        <f t="shared" si="11"/>
        <v>0.4</v>
      </c>
      <c r="D27" s="4">
        <f t="shared" si="12"/>
        <v>0.35000000000000003</v>
      </c>
      <c r="E27" s="4">
        <f t="shared" si="13"/>
        <v>0.35000000000000003</v>
      </c>
      <c r="F27" s="4"/>
    </row>
    <row r="28" spans="1:6" x14ac:dyDescent="0.3">
      <c r="A28" s="4">
        <v>7.45</v>
      </c>
      <c r="B28" s="4">
        <f t="shared" si="10"/>
        <v>7.5</v>
      </c>
      <c r="C28" s="4">
        <f t="shared" si="11"/>
        <v>7.5</v>
      </c>
      <c r="D28" s="4">
        <f t="shared" si="12"/>
        <v>7.45</v>
      </c>
      <c r="E28" s="4">
        <f t="shared" si="13"/>
        <v>7.45</v>
      </c>
      <c r="F28" s="4"/>
    </row>
    <row r="29" spans="1:6" x14ac:dyDescent="0.3">
      <c r="A29" s="4">
        <v>1.125</v>
      </c>
      <c r="B29" s="4">
        <f t="shared" si="10"/>
        <v>1.1000000000000001</v>
      </c>
      <c r="C29" s="4">
        <f t="shared" si="11"/>
        <v>1.1000000000000001</v>
      </c>
      <c r="D29" s="4">
        <f t="shared" si="12"/>
        <v>1.1500000000000001</v>
      </c>
      <c r="E29" s="4">
        <f t="shared" si="13"/>
        <v>1.1500000000000001</v>
      </c>
      <c r="F2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8975-567C-4106-BD83-99B60D0B0011}">
  <dimension ref="A1:M9"/>
  <sheetViews>
    <sheetView workbookViewId="0"/>
  </sheetViews>
  <sheetFormatPr defaultRowHeight="14.4" x14ac:dyDescent="0.3"/>
  <cols>
    <col min="1" max="1" width="6" bestFit="1" customWidth="1"/>
    <col min="2" max="2" width="25.21875" bestFit="1" customWidth="1"/>
    <col min="3" max="3" width="26.33203125" bestFit="1" customWidth="1"/>
    <col min="4" max="4" width="27.33203125" bestFit="1" customWidth="1"/>
    <col min="5" max="5" width="13.44140625" bestFit="1" customWidth="1"/>
    <col min="6" max="6" width="14.5546875" bestFit="1" customWidth="1"/>
    <col min="7" max="7" width="16.33203125" bestFit="1" customWidth="1"/>
    <col min="9" max="9" width="5" bestFit="1" customWidth="1"/>
    <col min="10" max="10" width="13.33203125" bestFit="1" customWidth="1"/>
    <col min="11" max="11" width="15.5546875" bestFit="1" customWidth="1"/>
    <col min="12" max="12" width="12.88671875" bestFit="1" customWidth="1"/>
    <col min="13" max="13" width="21.5546875" bestFit="1" customWidth="1"/>
  </cols>
  <sheetData>
    <row r="1" spans="1:13" x14ac:dyDescent="0.3">
      <c r="A1" s="1" t="s">
        <v>11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I1" s="1" t="s">
        <v>11</v>
      </c>
      <c r="J1" s="1" t="s">
        <v>48</v>
      </c>
      <c r="K1" s="1" t="s">
        <v>49</v>
      </c>
      <c r="L1" s="1" t="s">
        <v>50</v>
      </c>
      <c r="M1" s="1" t="s">
        <v>51</v>
      </c>
    </row>
    <row r="2" spans="1:13" x14ac:dyDescent="0.3">
      <c r="A2">
        <v>1234</v>
      </c>
      <c r="B2">
        <f t="shared" ref="B2:B9" si="0">ROUND(A2,-1)</f>
        <v>1230</v>
      </c>
      <c r="C2">
        <f t="shared" ref="C2:C9" si="1">ROUND(A2,-2)</f>
        <v>1200</v>
      </c>
      <c r="D2">
        <f t="shared" ref="D2:D9" si="2">ROUND(A2,-3)</f>
        <v>1000</v>
      </c>
      <c r="E2">
        <f t="shared" ref="E2:E9" si="3">ROUNDUP(A2,-3)</f>
        <v>2000</v>
      </c>
      <c r="F2">
        <f t="shared" ref="F2:F9" si="4">ROUNDDOWN(A2,-3)</f>
        <v>1000</v>
      </c>
      <c r="G2">
        <f t="shared" ref="G2:G9" si="5">MROUND(A2,1000)</f>
        <v>1000</v>
      </c>
      <c r="I2">
        <v>12</v>
      </c>
      <c r="J2">
        <f t="shared" ref="J2:J8" si="6">MROUND(I2,5)</f>
        <v>10</v>
      </c>
      <c r="K2">
        <f t="shared" ref="K2:K8" si="7">ROUND(I2/5,0)*5</f>
        <v>10</v>
      </c>
      <c r="L2">
        <f t="shared" ref="L2:L8" si="8">_xlfn.CEILING.MATH(I2,5)</f>
        <v>15</v>
      </c>
      <c r="M2">
        <f t="shared" ref="M2:M8" si="9">_xlfn.FLOOR.MATH(I2,5)</f>
        <v>10</v>
      </c>
    </row>
    <row r="3" spans="1:13" x14ac:dyDescent="0.3">
      <c r="A3">
        <v>1250</v>
      </c>
      <c r="B3">
        <f t="shared" si="0"/>
        <v>1250</v>
      </c>
      <c r="C3">
        <f t="shared" si="1"/>
        <v>1300</v>
      </c>
      <c r="D3">
        <f t="shared" si="2"/>
        <v>1000</v>
      </c>
      <c r="E3">
        <f t="shared" si="3"/>
        <v>2000</v>
      </c>
      <c r="F3">
        <f t="shared" si="4"/>
        <v>1000</v>
      </c>
      <c r="G3">
        <f t="shared" si="5"/>
        <v>1000</v>
      </c>
      <c r="I3">
        <v>13</v>
      </c>
      <c r="J3">
        <f t="shared" si="6"/>
        <v>15</v>
      </c>
      <c r="K3">
        <f t="shared" si="7"/>
        <v>15</v>
      </c>
      <c r="L3">
        <f t="shared" si="8"/>
        <v>15</v>
      </c>
      <c r="M3">
        <f t="shared" si="9"/>
        <v>10</v>
      </c>
    </row>
    <row r="4" spans="1:13" x14ac:dyDescent="0.3">
      <c r="A4">
        <v>1500</v>
      </c>
      <c r="B4">
        <f t="shared" si="0"/>
        <v>1500</v>
      </c>
      <c r="C4">
        <f t="shared" si="1"/>
        <v>1500</v>
      </c>
      <c r="D4">
        <f t="shared" si="2"/>
        <v>2000</v>
      </c>
      <c r="E4">
        <f t="shared" si="3"/>
        <v>2000</v>
      </c>
      <c r="F4">
        <f t="shared" si="4"/>
        <v>1000</v>
      </c>
      <c r="G4">
        <f t="shared" si="5"/>
        <v>2000</v>
      </c>
      <c r="I4">
        <v>7.5</v>
      </c>
      <c r="J4">
        <f t="shared" si="6"/>
        <v>10</v>
      </c>
      <c r="K4">
        <f t="shared" si="7"/>
        <v>10</v>
      </c>
      <c r="L4">
        <f t="shared" si="8"/>
        <v>10</v>
      </c>
      <c r="M4">
        <f t="shared" si="9"/>
        <v>5</v>
      </c>
    </row>
    <row r="5" spans="1:13" x14ac:dyDescent="0.3">
      <c r="A5">
        <v>2500</v>
      </c>
      <c r="B5">
        <f t="shared" si="0"/>
        <v>2500</v>
      </c>
      <c r="C5">
        <f t="shared" si="1"/>
        <v>2500</v>
      </c>
      <c r="D5">
        <f t="shared" si="2"/>
        <v>3000</v>
      </c>
      <c r="E5">
        <f t="shared" si="3"/>
        <v>3000</v>
      </c>
      <c r="F5">
        <f t="shared" si="4"/>
        <v>2000</v>
      </c>
      <c r="G5">
        <f t="shared" si="5"/>
        <v>3000</v>
      </c>
      <c r="I5">
        <v>22.5</v>
      </c>
      <c r="J5">
        <f t="shared" si="6"/>
        <v>25</v>
      </c>
      <c r="K5">
        <f t="shared" si="7"/>
        <v>25</v>
      </c>
      <c r="L5">
        <f t="shared" si="8"/>
        <v>25</v>
      </c>
      <c r="M5">
        <f t="shared" si="9"/>
        <v>20</v>
      </c>
    </row>
    <row r="6" spans="1:13" x14ac:dyDescent="0.3">
      <c r="A6">
        <v>12499</v>
      </c>
      <c r="B6">
        <f t="shared" si="0"/>
        <v>12500</v>
      </c>
      <c r="C6">
        <f t="shared" si="1"/>
        <v>12500</v>
      </c>
      <c r="D6">
        <f t="shared" si="2"/>
        <v>12000</v>
      </c>
      <c r="E6">
        <f t="shared" si="3"/>
        <v>13000</v>
      </c>
      <c r="F6">
        <f t="shared" si="4"/>
        <v>12000</v>
      </c>
      <c r="G6">
        <f t="shared" si="5"/>
        <v>12000</v>
      </c>
      <c r="I6">
        <v>1234</v>
      </c>
      <c r="J6">
        <f t="shared" si="6"/>
        <v>1235</v>
      </c>
      <c r="K6">
        <f t="shared" si="7"/>
        <v>1235</v>
      </c>
      <c r="L6">
        <f t="shared" si="8"/>
        <v>1235</v>
      </c>
      <c r="M6">
        <f t="shared" si="9"/>
        <v>1230</v>
      </c>
    </row>
    <row r="7" spans="1:13" x14ac:dyDescent="0.3">
      <c r="A7">
        <v>12500</v>
      </c>
      <c r="B7">
        <f t="shared" si="0"/>
        <v>12500</v>
      </c>
      <c r="C7">
        <f t="shared" si="1"/>
        <v>12500</v>
      </c>
      <c r="D7">
        <f t="shared" si="2"/>
        <v>13000</v>
      </c>
      <c r="E7">
        <f t="shared" si="3"/>
        <v>13000</v>
      </c>
      <c r="F7">
        <f t="shared" si="4"/>
        <v>12000</v>
      </c>
      <c r="G7">
        <f t="shared" si="5"/>
        <v>13000</v>
      </c>
      <c r="I7">
        <v>-12</v>
      </c>
      <c r="J7" t="e">
        <f t="shared" si="6"/>
        <v>#NUM!</v>
      </c>
      <c r="K7">
        <f t="shared" si="7"/>
        <v>-10</v>
      </c>
      <c r="L7">
        <f t="shared" si="8"/>
        <v>-10</v>
      </c>
      <c r="M7">
        <f t="shared" si="9"/>
        <v>-15</v>
      </c>
    </row>
    <row r="8" spans="1:13" x14ac:dyDescent="0.3">
      <c r="A8">
        <v>-1234</v>
      </c>
      <c r="B8">
        <f t="shared" si="0"/>
        <v>-1230</v>
      </c>
      <c r="C8">
        <f t="shared" si="1"/>
        <v>-1200</v>
      </c>
      <c r="D8">
        <f t="shared" si="2"/>
        <v>-1000</v>
      </c>
      <c r="E8">
        <f t="shared" si="3"/>
        <v>-2000</v>
      </c>
      <c r="F8">
        <f t="shared" si="4"/>
        <v>-1000</v>
      </c>
      <c r="G8" t="e">
        <f t="shared" si="5"/>
        <v>#NUM!</v>
      </c>
      <c r="I8">
        <v>-7.5</v>
      </c>
      <c r="J8" t="e">
        <f t="shared" si="6"/>
        <v>#NUM!</v>
      </c>
      <c r="K8">
        <f t="shared" si="7"/>
        <v>-10</v>
      </c>
      <c r="L8">
        <f t="shared" si="8"/>
        <v>-5</v>
      </c>
      <c r="M8">
        <f t="shared" si="9"/>
        <v>-10</v>
      </c>
    </row>
    <row r="9" spans="1:13" x14ac:dyDescent="0.3">
      <c r="A9">
        <v>-2500</v>
      </c>
      <c r="B9">
        <f t="shared" si="0"/>
        <v>-2500</v>
      </c>
      <c r="C9">
        <f t="shared" si="1"/>
        <v>-2500</v>
      </c>
      <c r="D9">
        <f t="shared" si="2"/>
        <v>-3000</v>
      </c>
      <c r="E9">
        <f t="shared" si="3"/>
        <v>-3000</v>
      </c>
      <c r="F9">
        <f t="shared" si="4"/>
        <v>-2000</v>
      </c>
      <c r="G9" t="e">
        <f t="shared" si="5"/>
        <v>#NUM!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1FC8A-5931-4AB0-8A72-40EDE3112D85}">
  <dimension ref="A1:E11"/>
  <sheetViews>
    <sheetView workbookViewId="0"/>
  </sheetViews>
  <sheetFormatPr defaultRowHeight="14.4" x14ac:dyDescent="0.3"/>
  <cols>
    <col min="1" max="1" width="30.44140625" bestFit="1" customWidth="1"/>
    <col min="2" max="2" width="15.77734375" bestFit="1" customWidth="1"/>
    <col min="3" max="3" width="18" bestFit="1" customWidth="1"/>
    <col min="4" max="4" width="8.21875" bestFit="1" customWidth="1"/>
    <col min="5" max="5" width="3.77734375" bestFit="1" customWidth="1"/>
  </cols>
  <sheetData>
    <row r="1" spans="1:5" x14ac:dyDescent="0.3">
      <c r="A1" s="1" t="s">
        <v>52</v>
      </c>
      <c r="B1" s="1" t="s">
        <v>53</v>
      </c>
      <c r="C1" s="1" t="s">
        <v>54</v>
      </c>
      <c r="D1" s="1" t="s">
        <v>55</v>
      </c>
    </row>
    <row r="2" spans="1:5" x14ac:dyDescent="0.3">
      <c r="A2" s="4">
        <v>10.125</v>
      </c>
      <c r="B2" s="4">
        <f t="shared" ref="B2:B4" si="0">ROUND(A2,2)</f>
        <v>10.130000000000001</v>
      </c>
      <c r="C2" t="str">
        <f t="shared" ref="C2:C4" si="1">TEXT(A2,"0,00")</f>
        <v>10,13</v>
      </c>
      <c r="D2" s="6">
        <f t="shared" ref="D2:D4" si="2">A2</f>
        <v>10.125</v>
      </c>
    </row>
    <row r="3" spans="1:5" x14ac:dyDescent="0.3">
      <c r="A3" s="4">
        <v>20.125</v>
      </c>
      <c r="B3" s="4">
        <f t="shared" si="0"/>
        <v>20.13</v>
      </c>
      <c r="C3" t="str">
        <f t="shared" si="1"/>
        <v>20,13</v>
      </c>
      <c r="D3" s="6">
        <f t="shared" si="2"/>
        <v>20.125</v>
      </c>
    </row>
    <row r="4" spans="1:5" x14ac:dyDescent="0.3">
      <c r="A4" s="4">
        <v>30.125</v>
      </c>
      <c r="B4" s="4">
        <f t="shared" si="0"/>
        <v>30.13</v>
      </c>
      <c r="C4" t="str">
        <f t="shared" si="1"/>
        <v>30,13</v>
      </c>
      <c r="D4" s="6">
        <f t="shared" si="2"/>
        <v>30.125</v>
      </c>
    </row>
    <row r="5" spans="1:5" x14ac:dyDescent="0.3">
      <c r="A5" s="4"/>
      <c r="B5" s="4"/>
      <c r="D5" s="6"/>
    </row>
    <row r="6" spans="1:5" x14ac:dyDescent="0.3">
      <c r="A6" s="4">
        <f>SUM(A2:A4)</f>
        <v>60.375</v>
      </c>
      <c r="B6" s="4">
        <f>SUM(B2:B4)</f>
        <v>60.39</v>
      </c>
      <c r="D6" s="6">
        <f>SUM(D2:D4)</f>
        <v>60.375</v>
      </c>
      <c r="E6" t="s">
        <v>56</v>
      </c>
    </row>
    <row r="8" spans="1:5" x14ac:dyDescent="0.3">
      <c r="A8" t="s">
        <v>57</v>
      </c>
    </row>
    <row r="9" spans="1:5" x14ac:dyDescent="0.3">
      <c r="A9">
        <v>2.5</v>
      </c>
      <c r="B9" s="7">
        <f t="shared" ref="B9:B11" si="3">A9</f>
        <v>2.5</v>
      </c>
    </row>
    <row r="10" spans="1:5" x14ac:dyDescent="0.3">
      <c r="A10">
        <v>-2.5</v>
      </c>
      <c r="B10" s="7">
        <f t="shared" si="3"/>
        <v>-2.5</v>
      </c>
    </row>
    <row r="11" spans="1:5" x14ac:dyDescent="0.3">
      <c r="A11">
        <v>0.5</v>
      </c>
      <c r="B11" s="7">
        <f t="shared" si="3"/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Om filen</vt:lpstr>
      <vt:lpstr>Sammenligning</vt:lpstr>
      <vt:lpstr>Decimaler</vt:lpstr>
      <vt:lpstr>50 øre og 25 kr</vt:lpstr>
      <vt:lpstr>Nærmeste 5 10 100 1000</vt:lpstr>
      <vt:lpstr>Format eller afrunding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Afrunding i dansk Excel: kroner, øre, 50 øre og 25 kr.</dc:title>
  <dc:creator/>
  <cp:lastModifiedBy/>
  <dcterms:created xsi:type="dcterms:W3CDTF">2026-09-18T07:44:29Z</dcterms:created>
  <dcterms:modified xsi:type="dcterms:W3CDTF">2026-09-18T07:44:35Z</dcterms:modified>
</cp:coreProperties>
</file>